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https://crdcaus.sharepoint.com/sites/Projects/Shared Documents/General/Templates current/Applications/"/>
    </mc:Choice>
  </mc:AlternateContent>
  <xr:revisionPtr revIDLastSave="44" documentId="8_{B03F72CC-6EA4-4022-8B7D-369CA6BCAC66}" xr6:coauthVersionLast="47" xr6:coauthVersionMax="47" xr10:uidLastSave="{437F8294-3CF9-49E5-9B82-9D8728C45330}"/>
  <bookViews>
    <workbookView xWindow="-98" yWindow="-98" windowWidth="20715" windowHeight="13276" tabRatio="909" activeTab="1" xr2:uid="{00000000-000D-0000-FFFF-FFFF00000000}"/>
  </bookViews>
  <sheets>
    <sheet name="Budget Summary" sheetId="7" r:id="rId1"/>
    <sheet name="Year 1 $" sheetId="8" r:id="rId2"/>
    <sheet name="Year 2 $" sheetId="9" r:id="rId3"/>
    <sheet name="Year 3 $" sheetId="10" r:id="rId4"/>
    <sheet name="Year 4 $" sheetId="13" r:id="rId5"/>
    <sheet name="Year 5 $" sheetId="14" r:id="rId6"/>
    <sheet name="Instructions" sheetId="11" r:id="rId7"/>
    <sheet name="Example Sheet" sheetId="12" r:id="rId8"/>
  </sheets>
  <definedNames>
    <definedName name="CCCCRCSubprogram">#REF!</definedName>
    <definedName name="CommercialSignificance">#REF!</definedName>
    <definedName name="ConditionsofUse">#REF!</definedName>
    <definedName name="ConfidentialityIssues">#REF!</definedName>
    <definedName name="CRDCStrategy">#REF!</definedName>
    <definedName name="CRDCStrategyv1">#REF!</definedName>
    <definedName name="ExistingIPCategory">#REF!</definedName>
    <definedName name="IPCategory">#REF!</definedName>
    <definedName name="IPdescription">#REF!</definedName>
    <definedName name="NationalPriorities">#REF!</definedName>
    <definedName name="NationalPriorities2">#REF!</definedName>
    <definedName name="NatureofIP">#REF!</definedName>
    <definedName name="_xlnm.Print_Area" localSheetId="0">'Budget Summary'!$B$1:$I$28</definedName>
    <definedName name="_xlnm.Print_Area" localSheetId="7">'Example Sheet'!$A$1:$J$73</definedName>
    <definedName name="_xlnm.Print_Area" localSheetId="1">'Year 1 $'!$A$1:$J$73</definedName>
    <definedName name="_xlnm.Print_Area" localSheetId="2">'Year 2 $'!$A$1:$J$73</definedName>
    <definedName name="_xlnm.Print_Area" localSheetId="3">'Year 3 $'!$A$1:$J$73</definedName>
    <definedName name="TypeofResearc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7" i="8" l="1"/>
  <c r="E9" i="7"/>
  <c r="C52" i="14" l="1"/>
  <c r="C52" i="13"/>
  <c r="C52" i="10"/>
  <c r="C52" i="9"/>
  <c r="G12" i="7" l="1"/>
  <c r="F12" i="7"/>
  <c r="J72" i="14" l="1"/>
  <c r="H72" i="14"/>
  <c r="I72" i="14" s="1"/>
  <c r="I22" i="14" s="1"/>
  <c r="J71" i="14"/>
  <c r="H71" i="14"/>
  <c r="I71" i="14" s="1"/>
  <c r="I21" i="14" s="1"/>
  <c r="I23" i="14" s="1"/>
  <c r="J70" i="14"/>
  <c r="H70" i="14"/>
  <c r="I70" i="14" s="1"/>
  <c r="H20" i="14" s="1"/>
  <c r="J69" i="14"/>
  <c r="H69" i="14"/>
  <c r="I69" i="14" s="1"/>
  <c r="H19" i="14" s="1"/>
  <c r="H23" i="14" s="1"/>
  <c r="J68" i="14"/>
  <c r="H68" i="14"/>
  <c r="I68" i="14" s="1"/>
  <c r="G18" i="14" s="1"/>
  <c r="J67" i="14"/>
  <c r="H67" i="14"/>
  <c r="C17" i="14" s="1"/>
  <c r="J66" i="14"/>
  <c r="F52" i="14" s="1"/>
  <c r="G14" i="7" s="1"/>
  <c r="H66" i="14"/>
  <c r="I66" i="14" s="1"/>
  <c r="F16" i="14" s="1"/>
  <c r="J65" i="14"/>
  <c r="H65" i="14"/>
  <c r="I65" i="14" s="1"/>
  <c r="F15" i="14" s="1"/>
  <c r="J64" i="14"/>
  <c r="H64" i="14"/>
  <c r="I64" i="14" s="1"/>
  <c r="J63" i="14"/>
  <c r="H63" i="14"/>
  <c r="I63" i="14" s="1"/>
  <c r="D13" i="14" s="1"/>
  <c r="J62" i="14"/>
  <c r="H62" i="14"/>
  <c r="I62" i="14" s="1"/>
  <c r="D12" i="14" s="1"/>
  <c r="J61" i="14"/>
  <c r="H61" i="14"/>
  <c r="C11" i="14" s="1"/>
  <c r="J60" i="14"/>
  <c r="H60" i="14"/>
  <c r="I60" i="14" s="1"/>
  <c r="D10" i="14" s="1"/>
  <c r="J59" i="14"/>
  <c r="H59" i="14"/>
  <c r="I59" i="14" s="1"/>
  <c r="D9" i="14" s="1"/>
  <c r="J58" i="14"/>
  <c r="H58" i="14"/>
  <c r="I58" i="14" s="1"/>
  <c r="D8" i="14" s="1"/>
  <c r="J57" i="14"/>
  <c r="H57" i="14"/>
  <c r="C7" i="14" s="1"/>
  <c r="J56" i="14"/>
  <c r="H56" i="14"/>
  <c r="I56" i="14" s="1"/>
  <c r="I50" i="14"/>
  <c r="H50" i="14"/>
  <c r="G50" i="14"/>
  <c r="F50" i="14"/>
  <c r="E50" i="14"/>
  <c r="D50" i="14"/>
  <c r="C50" i="14"/>
  <c r="J49" i="14"/>
  <c r="J48" i="14"/>
  <c r="I46" i="14"/>
  <c r="H46" i="14"/>
  <c r="G46" i="14"/>
  <c r="F46" i="14"/>
  <c r="E46" i="14"/>
  <c r="D46" i="14"/>
  <c r="C46" i="14"/>
  <c r="J45" i="14"/>
  <c r="J44" i="14"/>
  <c r="J43" i="14"/>
  <c r="I41" i="14"/>
  <c r="H41" i="14"/>
  <c r="G41" i="14"/>
  <c r="F41" i="14"/>
  <c r="E41" i="14"/>
  <c r="D41" i="14"/>
  <c r="C41" i="14"/>
  <c r="J40" i="14"/>
  <c r="J39" i="14"/>
  <c r="J38" i="14"/>
  <c r="J37" i="14"/>
  <c r="J36" i="14"/>
  <c r="J35" i="14"/>
  <c r="J34" i="14"/>
  <c r="J33" i="14"/>
  <c r="J32" i="14"/>
  <c r="I29" i="14"/>
  <c r="H29" i="14"/>
  <c r="H30" i="14" s="1"/>
  <c r="G29" i="14"/>
  <c r="F29" i="14"/>
  <c r="E29" i="14"/>
  <c r="D29" i="14"/>
  <c r="C29" i="14"/>
  <c r="J28" i="14"/>
  <c r="J27" i="14"/>
  <c r="J26" i="14"/>
  <c r="J25" i="14"/>
  <c r="E23" i="14"/>
  <c r="C22" i="14"/>
  <c r="A22" i="14"/>
  <c r="C21" i="14"/>
  <c r="A21" i="14"/>
  <c r="C20" i="14"/>
  <c r="J20" i="14" s="1"/>
  <c r="A20" i="14"/>
  <c r="C19" i="14"/>
  <c r="J19" i="14" s="1"/>
  <c r="A19" i="14"/>
  <c r="C18" i="14"/>
  <c r="J18" i="14" s="1"/>
  <c r="A18" i="14"/>
  <c r="A17" i="14"/>
  <c r="A16" i="14"/>
  <c r="C15" i="14"/>
  <c r="J15" i="14" s="1"/>
  <c r="A15" i="14"/>
  <c r="A14" i="14"/>
  <c r="A13" i="14"/>
  <c r="A12" i="14"/>
  <c r="A11" i="14"/>
  <c r="C10" i="14"/>
  <c r="J10" i="14" s="1"/>
  <c r="A10" i="14"/>
  <c r="C9" i="14"/>
  <c r="A9" i="14"/>
  <c r="C8" i="14"/>
  <c r="J8" i="14" s="1"/>
  <c r="A8" i="14"/>
  <c r="A7" i="14"/>
  <c r="B3" i="14"/>
  <c r="J72" i="13"/>
  <c r="H72" i="13"/>
  <c r="I72" i="13" s="1"/>
  <c r="I22" i="13" s="1"/>
  <c r="J71" i="13"/>
  <c r="I52" i="13" s="1"/>
  <c r="H71" i="13"/>
  <c r="I71" i="13" s="1"/>
  <c r="I21" i="13" s="1"/>
  <c r="J70" i="13"/>
  <c r="H70" i="13"/>
  <c r="I70" i="13" s="1"/>
  <c r="H20" i="13" s="1"/>
  <c r="J69" i="13"/>
  <c r="H52" i="13" s="1"/>
  <c r="H69" i="13"/>
  <c r="I69" i="13" s="1"/>
  <c r="H19" i="13" s="1"/>
  <c r="J68" i="13"/>
  <c r="H68" i="13"/>
  <c r="I68" i="13" s="1"/>
  <c r="G18" i="13" s="1"/>
  <c r="J67" i="13"/>
  <c r="H67" i="13"/>
  <c r="I67" i="13" s="1"/>
  <c r="G17" i="13" s="1"/>
  <c r="J66" i="13"/>
  <c r="H66" i="13"/>
  <c r="I66" i="13" s="1"/>
  <c r="F16" i="13" s="1"/>
  <c r="J65" i="13"/>
  <c r="H65" i="13"/>
  <c r="I65" i="13" s="1"/>
  <c r="F15" i="13" s="1"/>
  <c r="J64" i="13"/>
  <c r="H64" i="13"/>
  <c r="I64" i="13" s="1"/>
  <c r="J63" i="13"/>
  <c r="H63" i="13"/>
  <c r="C13" i="13" s="1"/>
  <c r="J62" i="13"/>
  <c r="H62" i="13"/>
  <c r="I62" i="13" s="1"/>
  <c r="D12" i="13" s="1"/>
  <c r="J61" i="13"/>
  <c r="H61" i="13"/>
  <c r="I61" i="13" s="1"/>
  <c r="D11" i="13" s="1"/>
  <c r="J60" i="13"/>
  <c r="H60" i="13"/>
  <c r="I60" i="13" s="1"/>
  <c r="D10" i="13" s="1"/>
  <c r="J59" i="13"/>
  <c r="H59" i="13"/>
  <c r="I59" i="13" s="1"/>
  <c r="D9" i="13" s="1"/>
  <c r="J58" i="13"/>
  <c r="H58" i="13"/>
  <c r="I58" i="13" s="1"/>
  <c r="D8" i="13" s="1"/>
  <c r="J57" i="13"/>
  <c r="H57" i="13"/>
  <c r="I57" i="13" s="1"/>
  <c r="J56" i="13"/>
  <c r="H56" i="13"/>
  <c r="I56" i="13" s="1"/>
  <c r="I50" i="13"/>
  <c r="H50" i="13"/>
  <c r="G50" i="13"/>
  <c r="F50" i="13"/>
  <c r="E50" i="13"/>
  <c r="D50" i="13"/>
  <c r="C50" i="13"/>
  <c r="J49" i="13"/>
  <c r="J48" i="13"/>
  <c r="I46" i="13"/>
  <c r="H46" i="13"/>
  <c r="G46" i="13"/>
  <c r="F46" i="13"/>
  <c r="E46" i="13"/>
  <c r="D46" i="13"/>
  <c r="C46" i="13"/>
  <c r="J45" i="13"/>
  <c r="J44" i="13"/>
  <c r="J43" i="13"/>
  <c r="I41" i="13"/>
  <c r="H41" i="13"/>
  <c r="G41" i="13"/>
  <c r="F41" i="13"/>
  <c r="E41" i="13"/>
  <c r="D41" i="13"/>
  <c r="C41" i="13"/>
  <c r="J40" i="13"/>
  <c r="J39" i="13"/>
  <c r="J38" i="13"/>
  <c r="J37" i="13"/>
  <c r="J36" i="13"/>
  <c r="J35" i="13"/>
  <c r="J34" i="13"/>
  <c r="J33" i="13"/>
  <c r="J32" i="13"/>
  <c r="I29" i="13"/>
  <c r="H29" i="13"/>
  <c r="G29" i="13"/>
  <c r="F29" i="13"/>
  <c r="E29" i="13"/>
  <c r="E30" i="13" s="1"/>
  <c r="D29" i="13"/>
  <c r="C29" i="13"/>
  <c r="J28" i="13"/>
  <c r="J27" i="13"/>
  <c r="J26" i="13"/>
  <c r="J25" i="13"/>
  <c r="E23" i="13"/>
  <c r="C22" i="13"/>
  <c r="A22" i="13"/>
  <c r="A21" i="13"/>
  <c r="A20" i="13"/>
  <c r="A19" i="13"/>
  <c r="A18" i="13"/>
  <c r="A17" i="13"/>
  <c r="A16" i="13"/>
  <c r="A15" i="13"/>
  <c r="A14" i="13"/>
  <c r="A13" i="13"/>
  <c r="A12" i="13"/>
  <c r="A11" i="13"/>
  <c r="A10" i="13"/>
  <c r="A9" i="13"/>
  <c r="A8" i="13"/>
  <c r="A7" i="13"/>
  <c r="B3" i="13"/>
  <c r="I57" i="14" l="1"/>
  <c r="D7" i="14" s="1"/>
  <c r="H52" i="14"/>
  <c r="G18" i="7" s="1"/>
  <c r="J41" i="14"/>
  <c r="C12" i="13"/>
  <c r="J12" i="13" s="1"/>
  <c r="J46" i="14"/>
  <c r="I52" i="14"/>
  <c r="G20" i="7" s="1"/>
  <c r="C8" i="13"/>
  <c r="J8" i="13" s="1"/>
  <c r="J29" i="13"/>
  <c r="C13" i="14"/>
  <c r="E30" i="14"/>
  <c r="J46" i="13"/>
  <c r="C10" i="13"/>
  <c r="J10" i="13" s="1"/>
  <c r="I67" i="14"/>
  <c r="G17" i="14" s="1"/>
  <c r="G23" i="14" s="1"/>
  <c r="G30" i="14" s="1"/>
  <c r="G51" i="14" s="1"/>
  <c r="C18" i="13"/>
  <c r="J18" i="13" s="1"/>
  <c r="J50" i="13"/>
  <c r="I23" i="13"/>
  <c r="C12" i="14"/>
  <c r="J12" i="14" s="1"/>
  <c r="J29" i="14"/>
  <c r="J13" i="14"/>
  <c r="C14" i="14"/>
  <c r="C16" i="14"/>
  <c r="J16" i="14" s="1"/>
  <c r="I61" i="14"/>
  <c r="D11" i="14" s="1"/>
  <c r="J11" i="14" s="1"/>
  <c r="D52" i="14"/>
  <c r="G10" i="7" s="1"/>
  <c r="G52" i="14"/>
  <c r="G16" i="7" s="1"/>
  <c r="J7" i="14"/>
  <c r="I63" i="13"/>
  <c r="D13" i="13" s="1"/>
  <c r="J13" i="13" s="1"/>
  <c r="F52" i="13"/>
  <c r="F14" i="7" s="1"/>
  <c r="C9" i="13"/>
  <c r="J9" i="13" s="1"/>
  <c r="C11" i="13"/>
  <c r="H73" i="14"/>
  <c r="J73" i="14"/>
  <c r="C16" i="13"/>
  <c r="J16" i="13" s="1"/>
  <c r="C14" i="13"/>
  <c r="C20" i="13"/>
  <c r="J20" i="13" s="1"/>
  <c r="F18" i="7"/>
  <c r="F20" i="7"/>
  <c r="J41" i="13"/>
  <c r="G52" i="13"/>
  <c r="C21" i="13"/>
  <c r="J21" i="13" s="1"/>
  <c r="C19" i="13"/>
  <c r="J19" i="13" s="1"/>
  <c r="I30" i="13"/>
  <c r="C17" i="13"/>
  <c r="J17" i="13" s="1"/>
  <c r="C15" i="13"/>
  <c r="J15" i="13" s="1"/>
  <c r="J73" i="13"/>
  <c r="C7" i="13"/>
  <c r="D52" i="13"/>
  <c r="I30" i="14"/>
  <c r="I51" i="14" s="1"/>
  <c r="E51" i="14"/>
  <c r="J9" i="14"/>
  <c r="F23" i="14"/>
  <c r="F30" i="14" s="1"/>
  <c r="F51" i="14" s="1"/>
  <c r="H51" i="14"/>
  <c r="D22" i="14"/>
  <c r="J22" i="14" s="1"/>
  <c r="D14" i="14"/>
  <c r="J21" i="14"/>
  <c r="J50" i="14"/>
  <c r="C23" i="14"/>
  <c r="C30" i="14" s="1"/>
  <c r="F23" i="13"/>
  <c r="F30" i="13" s="1"/>
  <c r="F51" i="13" s="1"/>
  <c r="F13" i="7" s="1"/>
  <c r="D7" i="13"/>
  <c r="D22" i="13"/>
  <c r="J22" i="13" s="1"/>
  <c r="D14" i="13"/>
  <c r="J14" i="13" s="1"/>
  <c r="J11" i="13"/>
  <c r="I51" i="13"/>
  <c r="F19" i="7" s="1"/>
  <c r="G23" i="13"/>
  <c r="G30" i="13" s="1"/>
  <c r="G51" i="13" s="1"/>
  <c r="F15" i="7" s="1"/>
  <c r="H23" i="13"/>
  <c r="H30" i="13" s="1"/>
  <c r="H51" i="13" s="1"/>
  <c r="F17" i="7" s="1"/>
  <c r="E51" i="13"/>
  <c r="F11" i="7" s="1"/>
  <c r="H73" i="13"/>
  <c r="J49" i="10"/>
  <c r="J44" i="10"/>
  <c r="J45" i="10"/>
  <c r="J33" i="10"/>
  <c r="J34" i="10"/>
  <c r="J35" i="10"/>
  <c r="J36" i="10"/>
  <c r="J37" i="10"/>
  <c r="J38" i="10"/>
  <c r="J39" i="10"/>
  <c r="J40" i="10"/>
  <c r="J26" i="10"/>
  <c r="J27" i="10"/>
  <c r="J28" i="10"/>
  <c r="J44" i="9"/>
  <c r="J45" i="9"/>
  <c r="J33" i="9"/>
  <c r="J34" i="9"/>
  <c r="J35" i="9"/>
  <c r="J36" i="9"/>
  <c r="J37" i="9"/>
  <c r="J38" i="9"/>
  <c r="J39" i="9"/>
  <c r="J40" i="9"/>
  <c r="J26" i="9"/>
  <c r="J27" i="9"/>
  <c r="J28" i="9"/>
  <c r="A22" i="10"/>
  <c r="A21" i="10"/>
  <c r="A20" i="10"/>
  <c r="A19" i="10"/>
  <c r="A18" i="10"/>
  <c r="A17" i="10"/>
  <c r="A16" i="10"/>
  <c r="A15" i="10"/>
  <c r="A14" i="10"/>
  <c r="A13" i="10"/>
  <c r="A12" i="10"/>
  <c r="A11" i="10"/>
  <c r="A10" i="10"/>
  <c r="A9" i="10"/>
  <c r="A8" i="10"/>
  <c r="A7" i="10"/>
  <c r="J62" i="10"/>
  <c r="J63" i="10"/>
  <c r="J64" i="10"/>
  <c r="H58" i="10"/>
  <c r="C8" i="10" s="1"/>
  <c r="H59" i="10"/>
  <c r="C9" i="10" s="1"/>
  <c r="H60" i="10"/>
  <c r="C10" i="10" s="1"/>
  <c r="H61" i="10"/>
  <c r="C11" i="10" s="1"/>
  <c r="H62" i="10"/>
  <c r="I62" i="10" s="1"/>
  <c r="D12" i="10" s="1"/>
  <c r="H63" i="10"/>
  <c r="C13" i="10" s="1"/>
  <c r="H64" i="10"/>
  <c r="C14" i="10" s="1"/>
  <c r="J49" i="9"/>
  <c r="J48" i="9"/>
  <c r="J49" i="8"/>
  <c r="J48" i="8"/>
  <c r="J44" i="8"/>
  <c r="J45" i="8"/>
  <c r="J43" i="8"/>
  <c r="J26" i="8"/>
  <c r="J27" i="8"/>
  <c r="J28" i="8"/>
  <c r="J33" i="8"/>
  <c r="J34" i="8"/>
  <c r="J35" i="8"/>
  <c r="J36" i="8"/>
  <c r="J37" i="8"/>
  <c r="J38" i="8"/>
  <c r="J39" i="8"/>
  <c r="J40" i="8"/>
  <c r="J43" i="9"/>
  <c r="I63" i="10" l="1"/>
  <c r="D13" i="10" s="1"/>
  <c r="J13" i="10" s="1"/>
  <c r="I64" i="10"/>
  <c r="D14" i="10" s="1"/>
  <c r="I53" i="14"/>
  <c r="G19" i="7"/>
  <c r="E53" i="14"/>
  <c r="G11" i="7"/>
  <c r="J14" i="14"/>
  <c r="J17" i="14"/>
  <c r="I73" i="14"/>
  <c r="C12" i="10"/>
  <c r="J12" i="10" s="1"/>
  <c r="H53" i="14"/>
  <c r="G17" i="7"/>
  <c r="F53" i="14"/>
  <c r="G13" i="7"/>
  <c r="G53" i="14"/>
  <c r="G15" i="7"/>
  <c r="J54" i="14"/>
  <c r="I73" i="13"/>
  <c r="J14" i="10"/>
  <c r="F10" i="7"/>
  <c r="F16" i="7"/>
  <c r="E53" i="13"/>
  <c r="I53" i="13"/>
  <c r="H53" i="13"/>
  <c r="J7" i="13"/>
  <c r="C23" i="13"/>
  <c r="C30" i="13" s="1"/>
  <c r="C51" i="13" s="1"/>
  <c r="G53" i="13"/>
  <c r="F53" i="13"/>
  <c r="J54" i="13"/>
  <c r="C51" i="14"/>
  <c r="G7" i="7" s="1"/>
  <c r="D23" i="14"/>
  <c r="D30" i="14" s="1"/>
  <c r="D51" i="14" s="1"/>
  <c r="D23" i="13"/>
  <c r="D30" i="13" s="1"/>
  <c r="D51" i="13" s="1"/>
  <c r="F9" i="7" s="1"/>
  <c r="A22" i="9"/>
  <c r="A21" i="9"/>
  <c r="A20" i="9"/>
  <c r="A19" i="9"/>
  <c r="A18" i="9"/>
  <c r="A17" i="9"/>
  <c r="A16" i="9"/>
  <c r="A15" i="9"/>
  <c r="A16" i="8"/>
  <c r="A17" i="8"/>
  <c r="A18" i="8"/>
  <c r="A19" i="8"/>
  <c r="A20" i="8"/>
  <c r="A21" i="8"/>
  <c r="A22" i="8"/>
  <c r="A15" i="8"/>
  <c r="A8" i="8"/>
  <c r="A9" i="8"/>
  <c r="A10" i="8"/>
  <c r="A11" i="8"/>
  <c r="A12" i="8"/>
  <c r="A13" i="8"/>
  <c r="A14" i="8"/>
  <c r="A7" i="8"/>
  <c r="A8" i="9"/>
  <c r="A9" i="9"/>
  <c r="A10" i="9"/>
  <c r="A11" i="9"/>
  <c r="A12" i="9"/>
  <c r="A13" i="9"/>
  <c r="A14" i="9"/>
  <c r="A7" i="9"/>
  <c r="J58" i="9"/>
  <c r="J59" i="9"/>
  <c r="J60" i="9"/>
  <c r="J61" i="9"/>
  <c r="J62" i="9"/>
  <c r="J63" i="9"/>
  <c r="J64" i="9"/>
  <c r="H58" i="9"/>
  <c r="I58" i="9" s="1"/>
  <c r="D8" i="9" s="1"/>
  <c r="H59" i="9"/>
  <c r="I59" i="9" s="1"/>
  <c r="D9" i="9" s="1"/>
  <c r="H60" i="9"/>
  <c r="I60" i="9" s="1"/>
  <c r="D10" i="9" s="1"/>
  <c r="H61" i="9"/>
  <c r="I61" i="9" s="1"/>
  <c r="D11" i="9" s="1"/>
  <c r="H62" i="9"/>
  <c r="I62" i="9" s="1"/>
  <c r="D12" i="9" s="1"/>
  <c r="H63" i="9"/>
  <c r="I63" i="9" s="1"/>
  <c r="D13" i="9" s="1"/>
  <c r="H64" i="9"/>
  <c r="I64" i="9" s="1"/>
  <c r="D14" i="9" s="1"/>
  <c r="J23" i="14" l="1"/>
  <c r="C14" i="9"/>
  <c r="J14" i="9" s="1"/>
  <c r="C10" i="9"/>
  <c r="J10" i="9" s="1"/>
  <c r="C13" i="9"/>
  <c r="J13" i="9" s="1"/>
  <c r="C9" i="9"/>
  <c r="J9" i="9" s="1"/>
  <c r="C12" i="9"/>
  <c r="J12" i="9" s="1"/>
  <c r="C8" i="9"/>
  <c r="J8" i="9" s="1"/>
  <c r="C11" i="9"/>
  <c r="J11" i="9" s="1"/>
  <c r="D53" i="14"/>
  <c r="G9" i="7"/>
  <c r="F7" i="7"/>
  <c r="D53" i="13"/>
  <c r="J30" i="14"/>
  <c r="J51" i="14" s="1"/>
  <c r="J23" i="13"/>
  <c r="J30" i="13"/>
  <c r="J51" i="13" s="1"/>
  <c r="A15" i="12"/>
  <c r="A16" i="12"/>
  <c r="A17" i="12"/>
  <c r="A18" i="12"/>
  <c r="A19" i="12"/>
  <c r="A20" i="12"/>
  <c r="A21" i="12"/>
  <c r="A22" i="12"/>
  <c r="A8" i="12"/>
  <c r="A9" i="12"/>
  <c r="A10" i="12"/>
  <c r="A11" i="12"/>
  <c r="A12" i="12"/>
  <c r="A13" i="12"/>
  <c r="A14" i="12"/>
  <c r="A7" i="12"/>
  <c r="J72" i="12"/>
  <c r="H72" i="12"/>
  <c r="I72" i="12" s="1"/>
  <c r="I22" i="12" s="1"/>
  <c r="J71" i="12"/>
  <c r="H71" i="12"/>
  <c r="C21" i="12" s="1"/>
  <c r="J70" i="12"/>
  <c r="H70" i="12"/>
  <c r="C20" i="12" s="1"/>
  <c r="J69" i="12"/>
  <c r="H69" i="12"/>
  <c r="I69" i="12" s="1"/>
  <c r="H19" i="12" s="1"/>
  <c r="J68" i="12"/>
  <c r="H68" i="12"/>
  <c r="I68" i="12" s="1"/>
  <c r="G18" i="12" s="1"/>
  <c r="J67" i="12"/>
  <c r="H67" i="12"/>
  <c r="I67" i="12" s="1"/>
  <c r="G17" i="12" s="1"/>
  <c r="J66" i="12"/>
  <c r="H66" i="12"/>
  <c r="C16" i="12" s="1"/>
  <c r="J65" i="12"/>
  <c r="H65" i="12"/>
  <c r="I65" i="12" s="1"/>
  <c r="F15" i="12" s="1"/>
  <c r="J64" i="12"/>
  <c r="H64" i="12"/>
  <c r="I64" i="12" s="1"/>
  <c r="D14" i="12" s="1"/>
  <c r="J63" i="12"/>
  <c r="H63" i="12"/>
  <c r="I63" i="12" s="1"/>
  <c r="D13" i="12" s="1"/>
  <c r="J62" i="12"/>
  <c r="H62" i="12"/>
  <c r="C12" i="12" s="1"/>
  <c r="J61" i="12"/>
  <c r="H61" i="12"/>
  <c r="I61" i="12" s="1"/>
  <c r="D11" i="12" s="1"/>
  <c r="J60" i="12"/>
  <c r="H60" i="12"/>
  <c r="I60" i="12" s="1"/>
  <c r="D10" i="12" s="1"/>
  <c r="J59" i="12"/>
  <c r="H59" i="12"/>
  <c r="I59" i="12" s="1"/>
  <c r="D9" i="12" s="1"/>
  <c r="J58" i="12"/>
  <c r="H58" i="12"/>
  <c r="C8" i="12" s="1"/>
  <c r="J57" i="12"/>
  <c r="H57" i="12"/>
  <c r="I57" i="12" s="1"/>
  <c r="J56" i="12"/>
  <c r="H56" i="12"/>
  <c r="I56" i="12" s="1"/>
  <c r="I50" i="12"/>
  <c r="H50" i="12"/>
  <c r="G50" i="12"/>
  <c r="F50" i="12"/>
  <c r="E50" i="12"/>
  <c r="D50" i="12"/>
  <c r="C50" i="12"/>
  <c r="J49" i="12"/>
  <c r="J48" i="12"/>
  <c r="I46" i="12"/>
  <c r="H46" i="12"/>
  <c r="G46" i="12"/>
  <c r="F46" i="12"/>
  <c r="E46" i="12"/>
  <c r="D46" i="12"/>
  <c r="C46" i="12"/>
  <c r="J45" i="12"/>
  <c r="J44" i="12"/>
  <c r="J43" i="12"/>
  <c r="I41" i="12"/>
  <c r="H41" i="12"/>
  <c r="G41" i="12"/>
  <c r="F41" i="12"/>
  <c r="E41" i="12"/>
  <c r="D41" i="12"/>
  <c r="C41" i="12"/>
  <c r="J40" i="12"/>
  <c r="J39" i="12"/>
  <c r="J38" i="12"/>
  <c r="J37" i="12"/>
  <c r="J36" i="12"/>
  <c r="J35" i="12"/>
  <c r="J34" i="12"/>
  <c r="J33" i="12"/>
  <c r="J32" i="12"/>
  <c r="I29" i="12"/>
  <c r="H29" i="12"/>
  <c r="G29" i="12"/>
  <c r="F29" i="12"/>
  <c r="E29" i="12"/>
  <c r="D29" i="12"/>
  <c r="E23" i="12"/>
  <c r="C19" i="12"/>
  <c r="J19" i="12" s="1"/>
  <c r="C18" i="12"/>
  <c r="J18" i="12" s="1"/>
  <c r="C15" i="12"/>
  <c r="J15" i="12" s="1"/>
  <c r="C14" i="12"/>
  <c r="C10" i="12"/>
  <c r="F52" i="12" l="1"/>
  <c r="E30" i="12"/>
  <c r="J46" i="12"/>
  <c r="I52" i="12"/>
  <c r="C13" i="12"/>
  <c r="C17" i="12"/>
  <c r="I71" i="12"/>
  <c r="I21" i="12" s="1"/>
  <c r="J21" i="12" s="1"/>
  <c r="D52" i="12"/>
  <c r="C9" i="12"/>
  <c r="J9" i="12" s="1"/>
  <c r="C11" i="12"/>
  <c r="J11" i="12" s="1"/>
  <c r="C22" i="12"/>
  <c r="J22" i="12" s="1"/>
  <c r="H52" i="12"/>
  <c r="J52" i="14"/>
  <c r="J53" i="14" s="1"/>
  <c r="G8" i="7"/>
  <c r="G21" i="7" s="1"/>
  <c r="C53" i="13"/>
  <c r="F8" i="7"/>
  <c r="J52" i="13"/>
  <c r="J53" i="13" s="1"/>
  <c r="C53" i="14"/>
  <c r="J41" i="12"/>
  <c r="J73" i="12"/>
  <c r="J13" i="12"/>
  <c r="G52" i="12"/>
  <c r="J14" i="12"/>
  <c r="C7" i="12"/>
  <c r="J10" i="12"/>
  <c r="D7" i="12"/>
  <c r="E51" i="12"/>
  <c r="E53" i="12" s="1"/>
  <c r="G23" i="12"/>
  <c r="G30" i="12" s="1"/>
  <c r="G51" i="12" s="1"/>
  <c r="G53" i="12" s="1"/>
  <c r="J17" i="12"/>
  <c r="J50" i="12"/>
  <c r="I58" i="12"/>
  <c r="D8" i="12" s="1"/>
  <c r="J8" i="12" s="1"/>
  <c r="I62" i="12"/>
  <c r="D12" i="12" s="1"/>
  <c r="J12" i="12" s="1"/>
  <c r="I66" i="12"/>
  <c r="F16" i="12" s="1"/>
  <c r="J16" i="12" s="1"/>
  <c r="I70" i="12"/>
  <c r="H20" i="12" s="1"/>
  <c r="H23" i="12" s="1"/>
  <c r="H30" i="12" s="1"/>
  <c r="H51" i="12" s="1"/>
  <c r="H53" i="12" s="1"/>
  <c r="H73" i="12"/>
  <c r="J58" i="8"/>
  <c r="J59" i="8"/>
  <c r="J60" i="8"/>
  <c r="J61" i="8"/>
  <c r="J62" i="8"/>
  <c r="J63" i="8"/>
  <c r="J64" i="8"/>
  <c r="J65" i="8"/>
  <c r="J66" i="8"/>
  <c r="J67" i="8"/>
  <c r="J68" i="8"/>
  <c r="J69" i="8"/>
  <c r="J70" i="8"/>
  <c r="J71" i="8"/>
  <c r="J72" i="8"/>
  <c r="H58" i="8"/>
  <c r="H59" i="8"/>
  <c r="H60" i="8"/>
  <c r="H61" i="8"/>
  <c r="H62" i="8"/>
  <c r="H63" i="8"/>
  <c r="H64" i="8"/>
  <c r="H65" i="8"/>
  <c r="H66" i="8"/>
  <c r="H67" i="8"/>
  <c r="H68" i="8"/>
  <c r="H69" i="8"/>
  <c r="H70" i="8"/>
  <c r="H71" i="8"/>
  <c r="H72" i="8"/>
  <c r="I23" i="12" l="1"/>
  <c r="I30" i="12" s="1"/>
  <c r="I51" i="12" s="1"/>
  <c r="I53" i="12" s="1"/>
  <c r="I71" i="8"/>
  <c r="I21" i="8" s="1"/>
  <c r="C21" i="8"/>
  <c r="J21" i="8" s="1"/>
  <c r="J7" i="12"/>
  <c r="I72" i="8"/>
  <c r="I22" i="8" s="1"/>
  <c r="C22" i="8"/>
  <c r="F23" i="12"/>
  <c r="F30" i="12" s="1"/>
  <c r="F51" i="12" s="1"/>
  <c r="F53" i="12" s="1"/>
  <c r="I70" i="8"/>
  <c r="H20" i="8" s="1"/>
  <c r="C20" i="8"/>
  <c r="C23" i="12"/>
  <c r="J54" i="12"/>
  <c r="I63" i="8"/>
  <c r="D13" i="8" s="1"/>
  <c r="C13" i="8"/>
  <c r="I62" i="8"/>
  <c r="D12" i="8" s="1"/>
  <c r="C12" i="8"/>
  <c r="J12" i="8" s="1"/>
  <c r="I61" i="8"/>
  <c r="D11" i="8" s="1"/>
  <c r="C11" i="8"/>
  <c r="I67" i="8"/>
  <c r="G17" i="8" s="1"/>
  <c r="C17" i="8"/>
  <c r="J17" i="8" s="1"/>
  <c r="I59" i="8"/>
  <c r="D9" i="8" s="1"/>
  <c r="C9" i="8"/>
  <c r="I66" i="8"/>
  <c r="F16" i="8" s="1"/>
  <c r="C16" i="8"/>
  <c r="I58" i="8"/>
  <c r="D8" i="8" s="1"/>
  <c r="C8" i="8"/>
  <c r="I68" i="8"/>
  <c r="G18" i="8" s="1"/>
  <c r="C18" i="8"/>
  <c r="I64" i="8"/>
  <c r="D14" i="8" s="1"/>
  <c r="C14" i="8"/>
  <c r="I60" i="8"/>
  <c r="D10" i="8" s="1"/>
  <c r="C10" i="8"/>
  <c r="I69" i="8"/>
  <c r="H19" i="8" s="1"/>
  <c r="J19" i="8" s="1"/>
  <c r="C19" i="8"/>
  <c r="I65" i="8"/>
  <c r="F15" i="8" s="1"/>
  <c r="C15" i="8"/>
  <c r="F21" i="7"/>
  <c r="C28" i="12"/>
  <c r="C27" i="12"/>
  <c r="J27" i="12" s="1"/>
  <c r="C26" i="12"/>
  <c r="J26" i="12" s="1"/>
  <c r="C25" i="12"/>
  <c r="J25" i="12" s="1"/>
  <c r="J20" i="12"/>
  <c r="D23" i="12"/>
  <c r="D30" i="12" s="1"/>
  <c r="D51" i="12" s="1"/>
  <c r="D53" i="12" s="1"/>
  <c r="I73" i="12"/>
  <c r="J65" i="10"/>
  <c r="J66" i="10"/>
  <c r="J67" i="10"/>
  <c r="J68" i="10"/>
  <c r="J69" i="10"/>
  <c r="J70" i="10"/>
  <c r="J71" i="10"/>
  <c r="J72" i="10"/>
  <c r="J58" i="10"/>
  <c r="J59" i="10"/>
  <c r="J60" i="10"/>
  <c r="J61" i="10"/>
  <c r="E23" i="8"/>
  <c r="J10" i="8" l="1"/>
  <c r="J20" i="8"/>
  <c r="J22" i="8"/>
  <c r="J15" i="8"/>
  <c r="J16" i="8"/>
  <c r="J14" i="8"/>
  <c r="J8" i="8"/>
  <c r="J9" i="8"/>
  <c r="J11" i="8"/>
  <c r="J13" i="8"/>
  <c r="J18" i="8"/>
  <c r="J23" i="12"/>
  <c r="I52" i="10"/>
  <c r="E20" i="7" s="1"/>
  <c r="H52" i="10"/>
  <c r="E18" i="7" s="1"/>
  <c r="F52" i="10"/>
  <c r="E14" i="7" s="1"/>
  <c r="E12" i="7"/>
  <c r="B11" i="7"/>
  <c r="B9" i="7"/>
  <c r="D50" i="10"/>
  <c r="D46" i="10"/>
  <c r="D41" i="10"/>
  <c r="D29" i="10"/>
  <c r="D50" i="9"/>
  <c r="D46" i="9"/>
  <c r="D41" i="9"/>
  <c r="D29" i="9"/>
  <c r="J57" i="10"/>
  <c r="G52" i="10"/>
  <c r="E16" i="7" s="1"/>
  <c r="H57" i="10"/>
  <c r="C7" i="10" s="1"/>
  <c r="H65" i="10"/>
  <c r="H66" i="10"/>
  <c r="H67" i="10"/>
  <c r="H68" i="10"/>
  <c r="H69" i="10"/>
  <c r="H70" i="10"/>
  <c r="H71" i="10"/>
  <c r="H72" i="10"/>
  <c r="J57" i="9"/>
  <c r="J65" i="9"/>
  <c r="J66" i="9"/>
  <c r="J67" i="9"/>
  <c r="J68" i="9"/>
  <c r="J69" i="9"/>
  <c r="J70" i="9"/>
  <c r="J71" i="9"/>
  <c r="J72" i="9"/>
  <c r="H57" i="9"/>
  <c r="H65" i="9"/>
  <c r="H66" i="9"/>
  <c r="H67" i="9"/>
  <c r="H68" i="9"/>
  <c r="H69" i="9"/>
  <c r="H70" i="9"/>
  <c r="H71" i="9"/>
  <c r="H72" i="9"/>
  <c r="D29" i="8"/>
  <c r="I70" i="10" l="1"/>
  <c r="H20" i="10" s="1"/>
  <c r="C20" i="10"/>
  <c r="I72" i="9"/>
  <c r="I22" i="9" s="1"/>
  <c r="C22" i="9"/>
  <c r="I71" i="9"/>
  <c r="I21" i="9" s="1"/>
  <c r="C21" i="9"/>
  <c r="I70" i="9"/>
  <c r="H20" i="9" s="1"/>
  <c r="C20" i="9"/>
  <c r="I72" i="10"/>
  <c r="I22" i="10" s="1"/>
  <c r="C22" i="10"/>
  <c r="I71" i="10"/>
  <c r="I21" i="10" s="1"/>
  <c r="C21" i="10"/>
  <c r="I69" i="10"/>
  <c r="H19" i="10" s="1"/>
  <c r="C19" i="10"/>
  <c r="I65" i="10"/>
  <c r="F15" i="10" s="1"/>
  <c r="C15" i="10"/>
  <c r="I68" i="10"/>
  <c r="G18" i="10" s="1"/>
  <c r="C18" i="10"/>
  <c r="I66" i="10"/>
  <c r="F16" i="10" s="1"/>
  <c r="C16" i="10"/>
  <c r="I67" i="10"/>
  <c r="G17" i="10" s="1"/>
  <c r="C17" i="10"/>
  <c r="I57" i="9"/>
  <c r="D7" i="9" s="1"/>
  <c r="C7" i="9"/>
  <c r="I68" i="9"/>
  <c r="G18" i="9" s="1"/>
  <c r="C18" i="9"/>
  <c r="I67" i="9"/>
  <c r="G17" i="9" s="1"/>
  <c r="C17" i="9"/>
  <c r="I66" i="9"/>
  <c r="F16" i="9" s="1"/>
  <c r="C16" i="9"/>
  <c r="I69" i="9"/>
  <c r="H19" i="9" s="1"/>
  <c r="C19" i="9"/>
  <c r="I65" i="9"/>
  <c r="F15" i="9" s="1"/>
  <c r="C15" i="9"/>
  <c r="D22" i="10"/>
  <c r="J22" i="10" s="1"/>
  <c r="I58" i="10"/>
  <c r="D8" i="10" s="1"/>
  <c r="J8" i="10" s="1"/>
  <c r="I61" i="10"/>
  <c r="D11" i="10" s="1"/>
  <c r="J11" i="10" s="1"/>
  <c r="I57" i="10"/>
  <c r="D7" i="10" s="1"/>
  <c r="I59" i="10"/>
  <c r="D9" i="10" s="1"/>
  <c r="J9" i="10" s="1"/>
  <c r="I60" i="10"/>
  <c r="D10" i="10" s="1"/>
  <c r="J10" i="10" s="1"/>
  <c r="H52" i="9"/>
  <c r="D18" i="7" s="1"/>
  <c r="F52" i="9"/>
  <c r="D14" i="7" s="1"/>
  <c r="I52" i="9"/>
  <c r="D20" i="7" s="1"/>
  <c r="G52" i="9"/>
  <c r="D16" i="7" s="1"/>
  <c r="D12" i="7"/>
  <c r="I52" i="8"/>
  <c r="C20" i="7" s="1"/>
  <c r="H20" i="7" s="1"/>
  <c r="D52" i="9"/>
  <c r="D10" i="7" s="1"/>
  <c r="D52" i="10"/>
  <c r="E10" i="7" s="1"/>
  <c r="C12" i="7"/>
  <c r="H57" i="8"/>
  <c r="J21" i="9" l="1"/>
  <c r="J16" i="10"/>
  <c r="J21" i="10"/>
  <c r="J22" i="9"/>
  <c r="J20" i="10"/>
  <c r="J15" i="10"/>
  <c r="J20" i="9"/>
  <c r="H12" i="7"/>
  <c r="J17" i="10"/>
  <c r="J18" i="10"/>
  <c r="J19" i="10"/>
  <c r="J15" i="9"/>
  <c r="J16" i="9"/>
  <c r="J18" i="9"/>
  <c r="J19" i="9"/>
  <c r="J17" i="9"/>
  <c r="I57" i="8"/>
  <c r="D7" i="8" s="1"/>
  <c r="C7" i="8"/>
  <c r="D23" i="9"/>
  <c r="D30" i="9" s="1"/>
  <c r="D51" i="9" s="1"/>
  <c r="D9" i="7" s="1"/>
  <c r="G52" i="8"/>
  <c r="C16" i="7" s="1"/>
  <c r="H16" i="7" s="1"/>
  <c r="H52" i="8"/>
  <c r="C18" i="7" s="1"/>
  <c r="H18" i="7" s="1"/>
  <c r="D23" i="10"/>
  <c r="D30" i="10" s="1"/>
  <c r="D51" i="10" s="1"/>
  <c r="D53" i="10" s="1"/>
  <c r="F52" i="8"/>
  <c r="C14" i="7" s="1"/>
  <c r="H14" i="7" s="1"/>
  <c r="D52" i="8"/>
  <c r="C10" i="7" s="1"/>
  <c r="H10" i="7" s="1"/>
  <c r="J73" i="8"/>
  <c r="H73" i="8"/>
  <c r="D50" i="8"/>
  <c r="D46" i="8"/>
  <c r="D41" i="8"/>
  <c r="J54" i="8" l="1"/>
  <c r="J7" i="8"/>
  <c r="I73" i="8"/>
  <c r="D23" i="8"/>
  <c r="D30" i="8" s="1"/>
  <c r="I50" i="10"/>
  <c r="H50" i="10"/>
  <c r="G50" i="10"/>
  <c r="F50" i="10"/>
  <c r="E50" i="10"/>
  <c r="C50" i="10"/>
  <c r="I50" i="9"/>
  <c r="H50" i="9"/>
  <c r="G50" i="9"/>
  <c r="F50" i="9"/>
  <c r="E50" i="9"/>
  <c r="C50" i="9"/>
  <c r="J50" i="10" l="1"/>
  <c r="J50" i="9"/>
  <c r="F50" i="8"/>
  <c r="I23" i="10" l="1"/>
  <c r="H23" i="10"/>
  <c r="G23" i="10"/>
  <c r="I23" i="9"/>
  <c r="H23" i="9"/>
  <c r="G23" i="9"/>
  <c r="J48" i="10" l="1"/>
  <c r="J43" i="10"/>
  <c r="J32" i="10"/>
  <c r="J25" i="10"/>
  <c r="J32" i="9"/>
  <c r="J25" i="9"/>
  <c r="J32" i="8"/>
  <c r="J25" i="8"/>
  <c r="B19" i="7"/>
  <c r="I29" i="10"/>
  <c r="I30" i="10" s="1"/>
  <c r="I41" i="10"/>
  <c r="I46" i="10"/>
  <c r="I29" i="9"/>
  <c r="I41" i="9"/>
  <c r="I46" i="9"/>
  <c r="I23" i="8"/>
  <c r="I29" i="8"/>
  <c r="I41" i="8"/>
  <c r="I46" i="8"/>
  <c r="I50" i="8"/>
  <c r="H23" i="8"/>
  <c r="G23" i="8"/>
  <c r="I51" i="10" l="1"/>
  <c r="I53" i="10" s="1"/>
  <c r="F23" i="10"/>
  <c r="E23" i="10"/>
  <c r="C23" i="10"/>
  <c r="J7" i="10"/>
  <c r="C23" i="8"/>
  <c r="F23" i="8"/>
  <c r="I30" i="8"/>
  <c r="I51" i="8" s="1"/>
  <c r="C19" i="7" s="1"/>
  <c r="I30" i="9"/>
  <c r="I51" i="9" s="1"/>
  <c r="J56" i="10"/>
  <c r="H56" i="10"/>
  <c r="I56" i="10" s="1"/>
  <c r="J56" i="9"/>
  <c r="H56" i="9"/>
  <c r="I56" i="9" s="1"/>
  <c r="B3" i="9"/>
  <c r="C29" i="9"/>
  <c r="E29" i="9"/>
  <c r="F29" i="9"/>
  <c r="G29" i="9"/>
  <c r="H29" i="9"/>
  <c r="C41" i="9"/>
  <c r="E41" i="9"/>
  <c r="F41" i="9"/>
  <c r="G41" i="9"/>
  <c r="H41" i="9"/>
  <c r="C46" i="9"/>
  <c r="E46" i="9"/>
  <c r="F46" i="9"/>
  <c r="G46" i="9"/>
  <c r="H46" i="9"/>
  <c r="J56" i="8"/>
  <c r="H56" i="8"/>
  <c r="I56" i="8" s="1"/>
  <c r="E19" i="7" l="1"/>
  <c r="I53" i="9"/>
  <c r="D19" i="7"/>
  <c r="H19" i="7" s="1"/>
  <c r="I53" i="8"/>
  <c r="J23" i="8"/>
  <c r="J46" i="9"/>
  <c r="J41" i="9"/>
  <c r="C23" i="9"/>
  <c r="C30" i="9" s="1"/>
  <c r="E23" i="9"/>
  <c r="E30" i="9" s="1"/>
  <c r="E51" i="9" s="1"/>
  <c r="J29" i="9"/>
  <c r="G30" i="9"/>
  <c r="G51" i="9" s="1"/>
  <c r="H73" i="9"/>
  <c r="I73" i="9"/>
  <c r="H73" i="10"/>
  <c r="I73" i="10"/>
  <c r="J73" i="10"/>
  <c r="J54" i="10" s="1"/>
  <c r="H30" i="9"/>
  <c r="H51" i="9" s="1"/>
  <c r="H53" i="9" l="1"/>
  <c r="D17" i="7"/>
  <c r="G53" i="9"/>
  <c r="D15" i="7"/>
  <c r="E53" i="9"/>
  <c r="D11" i="7"/>
  <c r="D53" i="9"/>
  <c r="C51" i="9"/>
  <c r="J73" i="9"/>
  <c r="J54" i="9" s="1"/>
  <c r="D8" i="7" l="1"/>
  <c r="D7" i="7"/>
  <c r="J7" i="9"/>
  <c r="F23" i="9"/>
  <c r="B3" i="10"/>
  <c r="B3" i="8"/>
  <c r="E29" i="10"/>
  <c r="E41" i="10"/>
  <c r="E46" i="10"/>
  <c r="G41" i="8"/>
  <c r="F41" i="8"/>
  <c r="H41" i="8"/>
  <c r="B17" i="7"/>
  <c r="B15" i="7"/>
  <c r="B13" i="7"/>
  <c r="B7" i="7"/>
  <c r="F46" i="10"/>
  <c r="C41" i="10"/>
  <c r="H46" i="10"/>
  <c r="H41" i="10"/>
  <c r="H29" i="10"/>
  <c r="G46" i="10"/>
  <c r="G41" i="10"/>
  <c r="G29" i="10"/>
  <c r="H50" i="8"/>
  <c r="H46" i="8"/>
  <c r="H29" i="8"/>
  <c r="F41" i="10"/>
  <c r="F29" i="10"/>
  <c r="F46" i="8"/>
  <c r="F29" i="8"/>
  <c r="C46" i="10"/>
  <c r="C29" i="10"/>
  <c r="C50" i="8"/>
  <c r="C46" i="8"/>
  <c r="C41" i="8"/>
  <c r="C29" i="8"/>
  <c r="E50" i="8"/>
  <c r="E46" i="8"/>
  <c r="E41" i="8"/>
  <c r="E29" i="8"/>
  <c r="G50" i="8"/>
  <c r="G46" i="8"/>
  <c r="G29" i="8"/>
  <c r="J29" i="10" l="1"/>
  <c r="J52" i="9"/>
  <c r="C53" i="9"/>
  <c r="J46" i="10"/>
  <c r="J41" i="10"/>
  <c r="J50" i="8"/>
  <c r="J41" i="8"/>
  <c r="J46" i="8"/>
  <c r="F30" i="9"/>
  <c r="F51" i="9" s="1"/>
  <c r="J23" i="9"/>
  <c r="J23" i="10"/>
  <c r="J29" i="8"/>
  <c r="E30" i="10"/>
  <c r="E51" i="10" s="1"/>
  <c r="G30" i="10"/>
  <c r="G51" i="10" s="1"/>
  <c r="C30" i="10"/>
  <c r="F30" i="10"/>
  <c r="F30" i="8"/>
  <c r="F51" i="8" s="1"/>
  <c r="C13" i="7" s="1"/>
  <c r="E30" i="8"/>
  <c r="E51" i="8" s="1"/>
  <c r="C11" i="7" s="1"/>
  <c r="G30" i="8"/>
  <c r="G51" i="8" s="1"/>
  <c r="C15" i="7" s="1"/>
  <c r="H30" i="8"/>
  <c r="H51" i="8" s="1"/>
  <c r="C17" i="7" s="1"/>
  <c r="C30" i="8"/>
  <c r="H30" i="10"/>
  <c r="H51" i="10" s="1"/>
  <c r="H53" i="10" l="1"/>
  <c r="E17" i="7"/>
  <c r="H17" i="7" s="1"/>
  <c r="G53" i="10"/>
  <c r="E15" i="7"/>
  <c r="H15" i="7" s="1"/>
  <c r="E53" i="10"/>
  <c r="E11" i="7"/>
  <c r="H11" i="7" s="1"/>
  <c r="F53" i="9"/>
  <c r="D13" i="7"/>
  <c r="E53" i="8"/>
  <c r="F51" i="10"/>
  <c r="C51" i="10"/>
  <c r="G53" i="8"/>
  <c r="H53" i="8"/>
  <c r="F53" i="8"/>
  <c r="J30" i="9"/>
  <c r="J51" i="9" s="1"/>
  <c r="J53" i="9" s="1"/>
  <c r="J30" i="8"/>
  <c r="J51" i="8" s="1"/>
  <c r="C51" i="8"/>
  <c r="C7" i="7" l="1"/>
  <c r="C52" i="8"/>
  <c r="F53" i="10"/>
  <c r="E13" i="7"/>
  <c r="H13" i="7" s="1"/>
  <c r="E7" i="7"/>
  <c r="J30" i="10"/>
  <c r="J51" i="10" s="1"/>
  <c r="D21" i="7"/>
  <c r="D51" i="8"/>
  <c r="C9" i="7" s="1"/>
  <c r="H7" i="7" l="1"/>
  <c r="J52" i="8"/>
  <c r="J53" i="8" s="1"/>
  <c r="C8" i="7"/>
  <c r="E8" i="7"/>
  <c r="H9" i="7"/>
  <c r="C53" i="10"/>
  <c r="J52" i="10"/>
  <c r="J53" i="10" s="1"/>
  <c r="D53" i="8"/>
  <c r="C53" i="8"/>
  <c r="H8" i="7" l="1"/>
  <c r="C21" i="7"/>
  <c r="E21" i="7"/>
  <c r="H21" i="7" l="1"/>
  <c r="I13" i="7" l="1"/>
  <c r="I19" i="7"/>
  <c r="I11" i="7"/>
  <c r="I15" i="7"/>
  <c r="I17" i="7"/>
  <c r="I9" i="7"/>
  <c r="I7" i="7"/>
  <c r="I21" i="7" l="1"/>
  <c r="J28" i="12" l="1"/>
  <c r="C29" i="12"/>
  <c r="C30" i="12" s="1"/>
  <c r="C51" i="12" l="1"/>
  <c r="J30" i="12"/>
  <c r="J51" i="12" s="1"/>
  <c r="J29" i="12"/>
  <c r="C52" i="12" l="1"/>
  <c r="J52" i="12" s="1"/>
  <c r="J53" i="12" s="1"/>
  <c r="C53"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7" authorId="0" shapeId="0" xr:uid="{00000000-0006-0000-0000-000001000000}">
      <text>
        <r>
          <rPr>
            <sz val="8"/>
            <color indexed="81"/>
            <rFont val="Tahoma"/>
            <family val="2"/>
          </rPr>
          <t>Blue highlighted cells are calculating cells and are therefore protected. 
Do not enter $ here.  They need to be entered for each year in the following worksheets and they will then be automatically copied to this Summary table.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 Lane</author>
    <author>Graeme Tolson</author>
  </authors>
  <commentList>
    <comment ref="C32" authorId="0" shapeId="0" xr:uid="{00000000-0006-0000-0100-000001000000}">
      <text>
        <r>
          <rPr>
            <sz val="8"/>
            <color indexed="81"/>
            <rFont val="Geneva"/>
            <family val="2"/>
          </rPr>
          <t>Detail operating costs in 9 entries or less - there is an opportunity to explain budget details on the summary page.</t>
        </r>
      </text>
    </comment>
    <comment ref="E52" authorId="1" shapeId="0" xr:uid="{00000000-0006-0000-0100-000002000000}">
      <text>
        <r>
          <rPr>
            <b/>
            <sz val="9"/>
            <color indexed="81"/>
            <rFont val="Tahoma"/>
            <family val="2"/>
          </rPr>
          <t>Graeme Tolson:</t>
        </r>
        <r>
          <rPr>
            <sz val="9"/>
            <color indexed="81"/>
            <rFont val="Tahoma"/>
            <family val="2"/>
          </rPr>
          <t xml:space="preserve">
Co-funder to manually enter in-kind for travel to meetings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 Lane</author>
  </authors>
  <commentList>
    <comment ref="C32" authorId="0" shapeId="0" xr:uid="{00000000-0006-0000-0200-000001000000}">
      <text>
        <r>
          <rPr>
            <sz val="8"/>
            <color indexed="81"/>
            <rFont val="Geneva"/>
            <family val="2"/>
          </rPr>
          <t>Detail operating costs in 9 entries or less - there is an opportunity to explain budget details on the summary page.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 Lane</author>
  </authors>
  <commentList>
    <comment ref="C32" authorId="0" shapeId="0" xr:uid="{00000000-0006-0000-0300-000001000000}">
      <text>
        <r>
          <rPr>
            <sz val="8"/>
            <color indexed="81"/>
            <rFont val="Geneva"/>
            <family val="2"/>
          </rPr>
          <t>Detail operating costs in 9 entries or less - there is an opportunity to explain budget details on the summary page.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 Lane</author>
  </authors>
  <commentList>
    <comment ref="C32" authorId="0" shapeId="0" xr:uid="{00000000-0006-0000-0400-000001000000}">
      <text>
        <r>
          <rPr>
            <sz val="8"/>
            <color indexed="81"/>
            <rFont val="Geneva"/>
            <family val="2"/>
          </rPr>
          <t>Detail operating costs in 9 entries or less - there is an opportunity to explain budget details on the summary page.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 Lane</author>
  </authors>
  <commentList>
    <comment ref="C32" authorId="0" shapeId="0" xr:uid="{00000000-0006-0000-0500-000001000000}">
      <text>
        <r>
          <rPr>
            <sz val="8"/>
            <color indexed="81"/>
            <rFont val="Geneva"/>
            <family val="2"/>
          </rPr>
          <t>Detail operating costs in 9 entries or less - there is an opportunity to explain budget details on the summary page.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 </author>
    <author>Jo Lane</author>
    <author>Graeme Tolson</author>
  </authors>
  <commentList>
    <comment ref="B4" authorId="0" shapeId="0" xr:uid="{00000000-0006-0000-0700-000001000000}">
      <text>
        <r>
          <rPr>
            <sz val="10"/>
            <color indexed="81"/>
            <rFont val="Calibri"/>
            <family val="2"/>
            <scheme val="minor"/>
          </rPr>
          <t>Type in fin yr using "200x/0x" format.</t>
        </r>
      </text>
    </comment>
    <comment ref="C32" authorId="1" shapeId="0" xr:uid="{00000000-0006-0000-0700-000002000000}">
      <text>
        <r>
          <rPr>
            <sz val="8"/>
            <color indexed="81"/>
            <rFont val="Geneva"/>
            <family val="2"/>
          </rPr>
          <t>Detail operating costs in 9 entries or less - there is an opportunity to explain budget details on the summary page.</t>
        </r>
      </text>
    </comment>
    <comment ref="E52" authorId="2" shapeId="0" xr:uid="{00000000-0006-0000-0700-000003000000}">
      <text>
        <r>
          <rPr>
            <b/>
            <sz val="9"/>
            <color indexed="81"/>
            <rFont val="Tahoma"/>
            <family val="2"/>
          </rPr>
          <t>Graeme Tolson:</t>
        </r>
        <r>
          <rPr>
            <sz val="9"/>
            <color indexed="81"/>
            <rFont val="Tahoma"/>
            <family val="2"/>
          </rPr>
          <t xml:space="preserve">
Co-funder to manually enter in-kind for travel to meetings etc</t>
        </r>
      </text>
    </comment>
  </commentList>
</comments>
</file>

<file path=xl/sharedStrings.xml><?xml version="1.0" encoding="utf-8"?>
<sst xmlns="http://schemas.openxmlformats.org/spreadsheetml/2006/main" count="483" uniqueCount="131">
  <si>
    <t>dd/mm/yyyy</t>
  </si>
  <si>
    <t>Total</t>
  </si>
  <si>
    <t>TOTAL</t>
  </si>
  <si>
    <t>Project Title:</t>
  </si>
  <si>
    <t>Start Date:</t>
  </si>
  <si>
    <t>Finish Date:</t>
  </si>
  <si>
    <t>% Initial Project Share</t>
  </si>
  <si>
    <t>Financial Year</t>
  </si>
  <si>
    <t>Base Salaries</t>
  </si>
  <si>
    <t>Principal Researcher</t>
  </si>
  <si>
    <t>Supervisor</t>
  </si>
  <si>
    <t>Technical Staff</t>
  </si>
  <si>
    <t>Student(s)</t>
  </si>
  <si>
    <t>Other (please specify)</t>
  </si>
  <si>
    <t>Total Base Salaries</t>
  </si>
  <si>
    <t>On Costs</t>
  </si>
  <si>
    <t>Payroll tax</t>
  </si>
  <si>
    <t>Workers Compensation</t>
  </si>
  <si>
    <t>Superannuation</t>
  </si>
  <si>
    <t>Total On Costs</t>
  </si>
  <si>
    <t>Total Salaries &amp; On Costs:</t>
  </si>
  <si>
    <t>Operating</t>
  </si>
  <si>
    <t>Total Operating:</t>
  </si>
  <si>
    <t>Total Travel:</t>
  </si>
  <si>
    <t>Capital Items</t>
  </si>
  <si>
    <t>Total Capital:</t>
  </si>
  <si>
    <t>Travel</t>
  </si>
  <si>
    <t>Enter whole dollars only</t>
  </si>
  <si>
    <t>(Value $1,000 to $10,000 )</t>
  </si>
  <si>
    <t>2019/20</t>
  </si>
  <si>
    <t>Total 
CRDC
$</t>
  </si>
  <si>
    <t>Total 
Research Provider
$</t>
  </si>
  <si>
    <t>CRDC</t>
  </si>
  <si>
    <t>Joe Bloggs, Principal Researcher</t>
  </si>
  <si>
    <t>Project Title</t>
  </si>
  <si>
    <t>Total Salaries and On Costs:</t>
  </si>
  <si>
    <t>Capital</t>
  </si>
  <si>
    <t>Total Contribution:</t>
  </si>
  <si>
    <t>Total Project Support:</t>
  </si>
  <si>
    <r>
      <t xml:space="preserve">Explanation of Budget Details:  </t>
    </r>
    <r>
      <rPr>
        <b/>
        <i/>
        <sz val="10"/>
        <rFont val="Proxima Nova"/>
      </rPr>
      <t>(Max 3,000 character limit for each question including spaces)</t>
    </r>
  </si>
  <si>
    <t>2021/22</t>
  </si>
  <si>
    <r>
      <t xml:space="preserve">TOTAL
</t>
    </r>
    <r>
      <rPr>
        <b/>
        <sz val="10"/>
        <color rgb="FFFF0000"/>
        <rFont val="Proxima Nova"/>
      </rPr>
      <t>excluding
GST</t>
    </r>
  </si>
  <si>
    <r>
      <rPr>
        <b/>
        <sz val="10"/>
        <color rgb="FFFF0000"/>
        <rFont val="Proxima Nova"/>
      </rPr>
      <t>STAFF BREAKDOWN (for all project team members)</t>
    </r>
    <r>
      <rPr>
        <sz val="10"/>
        <color rgb="FFFF0000"/>
        <rFont val="Proxima Nova"/>
      </rPr>
      <t xml:space="preserve"> </t>
    </r>
    <r>
      <rPr>
        <b/>
        <sz val="10"/>
        <color rgb="FF006600"/>
        <rFont val="Proxima Nova"/>
      </rPr>
      <t xml:space="preserve">To be completed for </t>
    </r>
    <r>
      <rPr>
        <b/>
        <u/>
        <sz val="10"/>
        <color rgb="FF006600"/>
        <rFont val="Proxima Nova"/>
      </rPr>
      <t>ALL</t>
    </r>
    <r>
      <rPr>
        <b/>
        <sz val="10"/>
        <color rgb="FF006600"/>
        <rFont val="Proxima Nova"/>
      </rPr>
      <t xml:space="preserve"> projects</t>
    </r>
  </si>
  <si>
    <t>P1</t>
  </si>
  <si>
    <t>P2</t>
  </si>
  <si>
    <t>P3</t>
  </si>
  <si>
    <t>P4</t>
  </si>
  <si>
    <t>Co-funder</t>
  </si>
  <si>
    <t>Other P1</t>
  </si>
  <si>
    <t>Other P2</t>
  </si>
  <si>
    <t>Other P3</t>
  </si>
  <si>
    <t>Other P4</t>
  </si>
  <si>
    <t>a) How CRDC/Co-funder investments will be utilised in the project:</t>
  </si>
  <si>
    <t xml:space="preserve">b) How Research Organisation investments will be utilised in the project:       </t>
  </si>
  <si>
    <t xml:space="preserve">c) How Other Research partners investments will be utilised in the project:       </t>
  </si>
  <si>
    <t>Research Organisation</t>
  </si>
  <si>
    <t>Other Participant 1</t>
  </si>
  <si>
    <t>Other Participant 2</t>
  </si>
  <si>
    <t>Other Participant 3</t>
  </si>
  <si>
    <t>Other Participant 4</t>
  </si>
  <si>
    <t>In-kind contribution</t>
  </si>
  <si>
    <t>Project Participant Organisation</t>
  </si>
  <si>
    <t>Research Provider 
In-kind
$</t>
  </si>
  <si>
    <t xml:space="preserve">Name and Position                         
</t>
  </si>
  <si>
    <r>
      <t>Base Salary</t>
    </r>
    <r>
      <rPr>
        <i/>
        <sz val="10"/>
        <rFont val="Proxima Nova"/>
      </rPr>
      <t xml:space="preserve">
</t>
    </r>
  </si>
  <si>
    <r>
      <t xml:space="preserve">%Project
Time </t>
    </r>
    <r>
      <rPr>
        <i/>
        <sz val="10"/>
        <rFont val="Proxima Nova"/>
      </rPr>
      <t xml:space="preserve">   
</t>
    </r>
  </si>
  <si>
    <t xml:space="preserve">%Time 
funded by CRDC 
</t>
  </si>
  <si>
    <t xml:space="preserve">Multipilier
</t>
  </si>
  <si>
    <t>Rosie Jones, Supervisor</t>
  </si>
  <si>
    <t>Peter Taylor, Technical Staff</t>
  </si>
  <si>
    <t>Susan Smith, Principal Researcher</t>
  </si>
  <si>
    <t>Dianne Mills, Technical Officer</t>
  </si>
  <si>
    <t>Charles Bowen, Other Researcher</t>
  </si>
  <si>
    <t>Ian Eather, Technical Officer</t>
  </si>
  <si>
    <t>Res. NSW</t>
  </si>
  <si>
    <t>Uni ABC</t>
  </si>
  <si>
    <t>Amy Wills, researcher</t>
  </si>
  <si>
    <t>Uni XYZ</t>
  </si>
  <si>
    <t>Harry Grace, researcher</t>
  </si>
  <si>
    <t>Billy Ross, TO</t>
  </si>
  <si>
    <t>Country Ag</t>
  </si>
  <si>
    <t>Claire Conway, TO</t>
  </si>
  <si>
    <t xml:space="preserve">Field Cost </t>
  </si>
  <si>
    <t>Vehicle cost</t>
  </si>
  <si>
    <t>Analytical cost</t>
  </si>
  <si>
    <t>Lab and field equipments</t>
  </si>
  <si>
    <t>Communication activites</t>
  </si>
  <si>
    <t>Field work</t>
  </si>
  <si>
    <t>Notebook for field trials</t>
  </si>
  <si>
    <t>Soil probes</t>
  </si>
  <si>
    <t>Computer Services</t>
  </si>
  <si>
    <t>Phone purchase and costs</t>
  </si>
  <si>
    <t>Eg. Pest review and management</t>
  </si>
  <si>
    <t>EXAMPLE SHEET</t>
  </si>
  <si>
    <t>2022/23</t>
  </si>
  <si>
    <t>2023/24</t>
  </si>
  <si>
    <t>Direct and Indirect Contributions</t>
  </si>
  <si>
    <t>DIRECT CONTRIBUTIONS</t>
  </si>
  <si>
    <t>IN-KIND (Indirect contributions)</t>
  </si>
  <si>
    <t>Each organisation has been colour coded for easy viewing on each page for each organisations contribution</t>
  </si>
  <si>
    <t>Cotton Research and Development Corporation</t>
  </si>
  <si>
    <t>Lead Research Organisation</t>
  </si>
  <si>
    <t>2024/25</t>
  </si>
  <si>
    <t xml:space="preserve">FRP 2021/22 - BUDGET SUMMARY </t>
  </si>
  <si>
    <t>2025/26</t>
  </si>
  <si>
    <t xml:space="preserve">Multiplier
</t>
  </si>
  <si>
    <t>Terminology</t>
  </si>
  <si>
    <t>Direct contributions</t>
  </si>
  <si>
    <t>Materials, staff and cash contributed directly to the project, by the research organisation or another research organisation (Other Participant) collobarating on the project.</t>
  </si>
  <si>
    <t>Indirect contributions (in-kind)</t>
  </si>
  <si>
    <t>Other contributions to the project not covered under direct. Ie; overheads, corporate and administration support. Your in-kind is usually a multiplier of salaries provided to you from your finance team.</t>
  </si>
  <si>
    <t>Partner Organisation/s contributing funding to the project either through CRDC or directly to the research organisation.</t>
  </si>
  <si>
    <t>Completing the budget sheet</t>
  </si>
  <si>
    <r>
      <rPr>
        <b/>
        <sz val="10"/>
        <rFont val="Arial"/>
        <family val="2"/>
      </rPr>
      <t>1. Salary</t>
    </r>
    <r>
      <rPr>
        <sz val="10"/>
        <rFont val="Arial"/>
        <family val="2"/>
      </rPr>
      <t xml:space="preserve">
Start at STAFF BREAKDOWN at the bottom of each sheet by entering the information for each team member working in the project. Base salaries (at top of page) will automatically populate with this information.
You may enter formulas for Salary on-costs or enter manually. (See 'Example Sheet' for on-cost formulas).
If you need to insert more lines for additional staff please call CRDC project admin team.
</t>
    </r>
    <r>
      <rPr>
        <sz val="10"/>
        <color rgb="FFFF0000"/>
        <rFont val="Arial"/>
        <family val="2"/>
      </rPr>
      <t>NOTE: Staff contribution of 5% or less is an indirect (overhead) contribution only and are excluded from the budget.</t>
    </r>
    <r>
      <rPr>
        <sz val="10"/>
        <rFont val="Arial"/>
        <family val="2"/>
      </rPr>
      <t xml:space="preserve"> </t>
    </r>
  </si>
  <si>
    <r>
      <rPr>
        <b/>
        <sz val="10"/>
        <rFont val="Arial"/>
        <family val="2"/>
      </rPr>
      <t>2. In-kind (Indirect contributions)</t>
    </r>
    <r>
      <rPr>
        <sz val="10"/>
        <rFont val="Arial"/>
        <family val="2"/>
      </rPr>
      <t xml:space="preserve">
Research Organisation and Other Participant In-Kind Contribution is automatically calculated based on the Staff breakdown information entered.
CRDC's in-kind is calculated automatically based on our in-kind formula (which is reveiwed and update annually).
Co-funder in-kind needs to be entered manually as it will not be based on salary. An example of in-kind for a co-funder is travel to meetings.</t>
    </r>
  </si>
  <si>
    <r>
      <rPr>
        <b/>
        <sz val="10"/>
        <rFont val="Arial"/>
        <family val="2"/>
      </rPr>
      <t xml:space="preserve">3. Operating
</t>
    </r>
    <r>
      <rPr>
        <sz val="10"/>
        <rFont val="Arial"/>
        <family val="2"/>
      </rPr>
      <t>List operating expenditure by type or purpose. Provide additional information on the front page 'Budget Summary' at section b.</t>
    </r>
  </si>
  <si>
    <r>
      <t xml:space="preserve">4. Travel
</t>
    </r>
    <r>
      <rPr>
        <sz val="10"/>
        <rFont val="Arial"/>
        <family val="2"/>
      </rPr>
      <t xml:space="preserve">List travel purpose, name and location of any conferences you will be attending. Provide additional information on the front page 'Budget Summary' at section c.
</t>
    </r>
  </si>
  <si>
    <r>
      <rPr>
        <b/>
        <sz val="10"/>
        <rFont val="Arial"/>
        <family val="2"/>
      </rPr>
      <t xml:space="preserve">5. Capital Items
</t>
    </r>
    <r>
      <rPr>
        <sz val="10"/>
        <rFont val="Arial"/>
        <family val="2"/>
      </rPr>
      <t>If required, futher detail on capital item costs should be listed on the front page of 'Budget summary' at section d.</t>
    </r>
  </si>
  <si>
    <t>If you have any issues in entering all your information into this sheet please contact CRDC Project Administration for assistance in amending the template.</t>
  </si>
  <si>
    <t>Colours</t>
  </si>
  <si>
    <t>Other direct (eg cash &amp; materials) contributored by Partner Organisations to the project.</t>
  </si>
  <si>
    <t>Other Organisations contributing to project</t>
  </si>
  <si>
    <t>Items and activities CRDC does not fund in a project</t>
  </si>
  <si>
    <t>Overseas travel</t>
  </si>
  <si>
    <t>Overseas travel must be applied for in a separate travel application unless the travel is integral to research activities for the project.</t>
  </si>
  <si>
    <t>Major Capital item &gt;$10k</t>
  </si>
  <si>
    <t>Major Capital Items are capital items &gt;$10,000 ex GST funded wholly or partly from CRDC funding. Major Capital Items must be requested on the Major Capital Item form.</t>
  </si>
  <si>
    <t>Overheads (in-kind)</t>
  </si>
  <si>
    <t>Indirect costs or overheads of the research organisation.</t>
  </si>
  <si>
    <t>Relocation, recruitment or 
retrenchment costs</t>
  </si>
  <si>
    <t>Please note this is not an extensive list, if you have any queries or items you are unsure of; please contact CRDC to discuss.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</si>
</sst>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quot;$&quot;#,##0"/>
    <numFmt numFmtId="166" formatCode="0.0000"/>
    <numFmt numFmtId="167" formatCode="_-&quot;$&quot;* #,##0_-;\-&quot;$&quot;* #,##0_-;_-&quot;$&quot;* &quot;-&quot;??_-;_-@_-"/>
    <numFmt numFmtId="168" formatCode="#,##0.000"/>
    <numFmt numFmtId="169" formatCode="#,##0.0000"/>
  </numFmts>
  <fonts count="28">
    <font>
      <sz val="10"/>
      <name val="Arial"/>
    </font>
    <font>
      <sz val="10"/>
      <name val="Arial"/>
      <family val="2"/>
    </font>
    <font>
      <sz val="8"/>
      <color indexed="81"/>
      <name val="Tahoma"/>
      <family val="2"/>
    </font>
    <font>
      <sz val="8"/>
      <color indexed="81"/>
      <name val="Geneva"/>
      <family val="2"/>
    </font>
    <font>
      <sz val="10"/>
      <color indexed="81"/>
      <name val="Calibri"/>
      <family val="2"/>
      <scheme val="minor"/>
    </font>
    <font>
      <sz val="10"/>
      <name val="Arial"/>
      <family val="2"/>
    </font>
    <font>
      <sz val="10"/>
      <name val="Proxima Nova"/>
    </font>
    <font>
      <b/>
      <sz val="11"/>
      <name val="Proxima Nova"/>
    </font>
    <font>
      <b/>
      <sz val="10"/>
      <name val="Proxima Nova"/>
    </font>
    <font>
      <b/>
      <i/>
      <sz val="10"/>
      <name val="Proxima Nova"/>
    </font>
    <font>
      <i/>
      <sz val="10"/>
      <name val="Proxima Nova"/>
    </font>
    <font>
      <b/>
      <sz val="10"/>
      <color rgb="FFFF0000"/>
      <name val="Proxima Nova"/>
    </font>
    <font>
      <b/>
      <sz val="10"/>
      <color indexed="63"/>
      <name val="Proxima Nova"/>
    </font>
    <font>
      <b/>
      <sz val="10"/>
      <color indexed="18"/>
      <name val="Proxima Nova"/>
    </font>
    <font>
      <sz val="10"/>
      <color indexed="63"/>
      <name val="Proxima Nova"/>
    </font>
    <font>
      <sz val="10"/>
      <color theme="1"/>
      <name val="Proxima Nova"/>
    </font>
    <font>
      <b/>
      <sz val="10"/>
      <color rgb="FF002060"/>
      <name val="Proxima Nova"/>
    </font>
    <font>
      <sz val="10"/>
      <color indexed="23"/>
      <name val="Proxima Nova"/>
    </font>
    <font>
      <b/>
      <sz val="10"/>
      <color indexed="10"/>
      <name val="Proxima Nova"/>
    </font>
    <font>
      <sz val="10"/>
      <color rgb="FFFF0000"/>
      <name val="Proxima Nova"/>
    </font>
    <font>
      <b/>
      <sz val="10"/>
      <color rgb="FF006600"/>
      <name val="Proxima Nova"/>
    </font>
    <font>
      <b/>
      <u/>
      <sz val="10"/>
      <color rgb="FF006600"/>
      <name val="Proxima Nova"/>
    </font>
    <font>
      <i/>
      <sz val="10"/>
      <color rgb="FF7030A0"/>
      <name val="Proxima Nova"/>
    </font>
    <font>
      <sz val="9"/>
      <color indexed="81"/>
      <name val="Tahoma"/>
      <family val="2"/>
    </font>
    <font>
      <b/>
      <sz val="9"/>
      <color indexed="81"/>
      <name val="Tahoma"/>
      <family val="2"/>
    </font>
    <font>
      <b/>
      <sz val="10"/>
      <name val="Arial"/>
      <family val="2"/>
    </font>
    <font>
      <b/>
      <sz val="14"/>
      <color rgb="FFFF0000"/>
      <name val="Proxima Nova"/>
    </font>
    <font>
      <sz val="10"/>
      <color rgb="FFFF0000"/>
      <name val="Arial"/>
      <family val="2"/>
    </font>
  </fonts>
  <fills count="19">
    <fill>
      <patternFill patternType="none"/>
    </fill>
    <fill>
      <patternFill patternType="gray125"/>
    </fill>
    <fill>
      <patternFill patternType="solid">
        <fgColor indexed="41"/>
        <bgColor indexed="64"/>
      </patternFill>
    </fill>
    <fill>
      <patternFill patternType="solid">
        <fgColor indexed="41"/>
        <bgColor indexed="22"/>
      </patternFill>
    </fill>
    <fill>
      <patternFill patternType="solid">
        <fgColor rgb="FFFFFF00"/>
        <bgColor indexed="64"/>
      </patternFill>
    </fill>
    <fill>
      <patternFill patternType="solid">
        <fgColor rgb="FFCCFFFF"/>
        <bgColor indexed="64"/>
      </patternFill>
    </fill>
    <fill>
      <patternFill patternType="solid">
        <fgColor theme="9" tint="0.79998168889431442"/>
        <bgColor indexed="64"/>
      </patternFill>
    </fill>
    <fill>
      <patternFill patternType="solid">
        <fgColor theme="9" tint="0.79998168889431442"/>
        <bgColor indexed="22"/>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79998168889431442"/>
        <bgColor indexed="22"/>
      </patternFill>
    </fill>
    <fill>
      <patternFill patternType="solid">
        <fgColor theme="7" tint="0.79998168889431442"/>
        <bgColor indexed="22"/>
      </patternFill>
    </fill>
    <fill>
      <patternFill patternType="solid">
        <fgColor theme="6" tint="0.79998168889431442"/>
        <bgColor indexed="22"/>
      </patternFill>
    </fill>
    <fill>
      <patternFill patternType="solid">
        <fgColor theme="8" tint="0.7999816888943144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rgb="FF66FFFF"/>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cellStyleXfs>
  <cellXfs count="352">
    <xf numFmtId="0" fontId="0" fillId="0" borderId="0" xfId="0"/>
    <xf numFmtId="0" fontId="6" fillId="0" borderId="0" xfId="0" applyFont="1" applyAlignment="1">
      <alignment vertical="top"/>
    </xf>
    <xf numFmtId="0" fontId="6" fillId="0" borderId="0" xfId="0" applyFont="1" applyBorder="1" applyAlignment="1"/>
    <xf numFmtId="0" fontId="6" fillId="0" borderId="0" xfId="0" applyFont="1"/>
    <xf numFmtId="0" fontId="6" fillId="0" borderId="0" xfId="0" applyFont="1" applyBorder="1"/>
    <xf numFmtId="0" fontId="8" fillId="2" borderId="3" xfId="0" applyFont="1" applyFill="1" applyBorder="1" applyAlignment="1">
      <alignment horizontal="center" vertical="top" wrapText="1"/>
    </xf>
    <xf numFmtId="0" fontId="8" fillId="2" borderId="12" xfId="0" applyFont="1" applyFill="1" applyBorder="1" applyAlignment="1">
      <alignment horizontal="center" vertical="top" wrapText="1"/>
    </xf>
    <xf numFmtId="0" fontId="8" fillId="2" borderId="0" xfId="0" applyFont="1" applyFill="1" applyBorder="1" applyAlignment="1">
      <alignment horizontal="center" vertical="top" wrapText="1"/>
    </xf>
    <xf numFmtId="0" fontId="6" fillId="0" borderId="0" xfId="0" applyFont="1" applyAlignment="1">
      <alignment horizontal="center" vertical="top"/>
    </xf>
    <xf numFmtId="0" fontId="6" fillId="0" borderId="7" xfId="0" applyFont="1" applyBorder="1" applyAlignment="1"/>
    <xf numFmtId="0" fontId="6" fillId="0" borderId="13" xfId="0" applyFont="1" applyBorder="1" applyAlignment="1">
      <alignment horizontal="left" vertical="top"/>
    </xf>
    <xf numFmtId="0" fontId="8" fillId="0" borderId="3" xfId="0" applyFont="1" applyFill="1" applyBorder="1" applyAlignment="1" applyProtection="1">
      <alignment horizontal="left"/>
      <protection locked="0"/>
    </xf>
    <xf numFmtId="0" fontId="8" fillId="0" borderId="3" xfId="0" applyFont="1" applyFill="1" applyBorder="1" applyAlignment="1">
      <alignment horizontal="right"/>
    </xf>
    <xf numFmtId="14" fontId="6" fillId="0" borderId="12" xfId="0" applyNumberFormat="1" applyFont="1" applyBorder="1" applyAlignment="1" applyProtection="1">
      <alignment horizontal="center"/>
      <protection locked="0"/>
    </xf>
    <xf numFmtId="14" fontId="6" fillId="0" borderId="12" xfId="0" applyNumberFormat="1" applyFont="1" applyBorder="1" applyAlignment="1" applyProtection="1">
      <protection locked="0"/>
    </xf>
    <xf numFmtId="0" fontId="6" fillId="0" borderId="0" xfId="0" applyFont="1" applyAlignment="1"/>
    <xf numFmtId="49" fontId="8" fillId="0" borderId="5" xfId="0" applyNumberFormat="1" applyFont="1" applyBorder="1" applyAlignment="1">
      <alignment horizontal="center"/>
    </xf>
    <xf numFmtId="0" fontId="8" fillId="0" borderId="5" xfId="0" applyFont="1" applyBorder="1" applyAlignment="1">
      <alignment horizontal="center"/>
    </xf>
    <xf numFmtId="0" fontId="6" fillId="0" borderId="6" xfId="0" applyFont="1" applyBorder="1" applyAlignment="1">
      <alignment horizontal="center"/>
    </xf>
    <xf numFmtId="0" fontId="6" fillId="0" borderId="6" xfId="0" applyFont="1" applyBorder="1"/>
    <xf numFmtId="165" fontId="6" fillId="3" borderId="3" xfId="1" applyNumberFormat="1" applyFont="1" applyFill="1" applyBorder="1" applyProtection="1"/>
    <xf numFmtId="165" fontId="8" fillId="3" borderId="3" xfId="1" applyNumberFormat="1" applyFont="1" applyFill="1" applyBorder="1" applyProtection="1"/>
    <xf numFmtId="9" fontId="6" fillId="2" borderId="7" xfId="2" applyFont="1" applyFill="1" applyBorder="1" applyProtection="1"/>
    <xf numFmtId="9" fontId="6" fillId="2" borderId="8" xfId="2" applyFont="1" applyFill="1" applyBorder="1" applyProtection="1"/>
    <xf numFmtId="0" fontId="8" fillId="0" borderId="10" xfId="0" applyFont="1" applyBorder="1" applyAlignment="1"/>
    <xf numFmtId="9" fontId="6" fillId="2" borderId="11" xfId="2" applyFont="1" applyFill="1" applyBorder="1" applyProtection="1"/>
    <xf numFmtId="0" fontId="6" fillId="0" borderId="1" xfId="0" applyFont="1" applyBorder="1"/>
    <xf numFmtId="0" fontId="8" fillId="0" borderId="1" xfId="0" applyFont="1" applyFill="1" applyBorder="1"/>
    <xf numFmtId="0" fontId="6" fillId="0" borderId="0" xfId="0" applyFont="1" applyFill="1" applyBorder="1"/>
    <xf numFmtId="0" fontId="6" fillId="0" borderId="2" xfId="0" applyFont="1" applyFill="1" applyBorder="1"/>
    <xf numFmtId="0" fontId="6" fillId="0" borderId="0" xfId="0" applyFont="1" applyBorder="1" applyAlignment="1" applyProtection="1">
      <alignment horizontal="left" vertical="top" wrapText="1"/>
      <protection locked="0"/>
    </xf>
    <xf numFmtId="0" fontId="8" fillId="0" borderId="12" xfId="0" applyFont="1" applyFill="1" applyBorder="1"/>
    <xf numFmtId="0" fontId="6" fillId="0" borderId="13" xfId="0" applyFont="1" applyFill="1" applyBorder="1"/>
    <xf numFmtId="0" fontId="6" fillId="0" borderId="7" xfId="0" applyFont="1" applyFill="1" applyBorder="1"/>
    <xf numFmtId="0" fontId="8" fillId="0" borderId="0" xfId="0" applyFont="1"/>
    <xf numFmtId="0" fontId="8" fillId="0" borderId="7" xfId="0" applyFont="1" applyBorder="1" applyAlignment="1">
      <alignment horizontal="left"/>
    </xf>
    <xf numFmtId="49" fontId="8" fillId="0" borderId="12" xfId="0" applyNumberFormat="1" applyFont="1" applyBorder="1" applyAlignment="1" applyProtection="1">
      <alignment horizontal="center"/>
      <protection locked="0"/>
    </xf>
    <xf numFmtId="49" fontId="6" fillId="0" borderId="0" xfId="0" applyNumberFormat="1" applyFont="1" applyBorder="1" applyAlignment="1" applyProtection="1">
      <alignment horizontal="center"/>
      <protection locked="0"/>
    </xf>
    <xf numFmtId="49" fontId="6" fillId="0" borderId="2" xfId="0" applyNumberFormat="1" applyFont="1" applyBorder="1" applyAlignment="1" applyProtection="1">
      <alignment horizontal="center"/>
      <protection locked="0"/>
    </xf>
    <xf numFmtId="0" fontId="8" fillId="0" borderId="7" xfId="0" applyFont="1" applyBorder="1" applyAlignment="1"/>
    <xf numFmtId="0" fontId="11"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0" xfId="0" applyFont="1" applyBorder="1" applyAlignment="1" applyProtection="1">
      <protection locked="0"/>
    </xf>
    <xf numFmtId="0" fontId="6" fillId="0" borderId="2" xfId="0" applyFont="1" applyBorder="1" applyAlignment="1" applyProtection="1">
      <protection locked="0"/>
    </xf>
    <xf numFmtId="165" fontId="15" fillId="0" borderId="3" xfId="0" applyNumberFormat="1" applyFont="1" applyBorder="1" applyAlignment="1" applyProtection="1">
      <alignment vertical="top"/>
      <protection locked="0"/>
    </xf>
    <xf numFmtId="165" fontId="15" fillId="0" borderId="3" xfId="1" applyNumberFormat="1" applyFont="1" applyBorder="1" applyAlignment="1" applyProtection="1">
      <protection locked="0"/>
    </xf>
    <xf numFmtId="165" fontId="15" fillId="0" borderId="3" xfId="0" applyNumberFormat="1" applyFont="1" applyBorder="1" applyAlignment="1" applyProtection="1">
      <protection locked="0"/>
    </xf>
    <xf numFmtId="165" fontId="6" fillId="0" borderId="3" xfId="1" applyNumberFormat="1" applyFont="1" applyBorder="1" applyAlignment="1" applyProtection="1">
      <protection locked="0"/>
    </xf>
    <xf numFmtId="165" fontId="6" fillId="5" borderId="3" xfId="0" applyNumberFormat="1" applyFont="1" applyFill="1" applyBorder="1" applyAlignment="1" applyProtection="1">
      <protection locked="0"/>
    </xf>
    <xf numFmtId="165" fontId="6" fillId="0" borderId="5" xfId="1" applyNumberFormat="1" applyFont="1" applyBorder="1" applyAlignment="1" applyProtection="1">
      <protection locked="0"/>
    </xf>
    <xf numFmtId="165" fontId="8" fillId="2" borderId="4" xfId="1" applyNumberFormat="1" applyFont="1" applyFill="1" applyBorder="1" applyAlignment="1" applyProtection="1"/>
    <xf numFmtId="165" fontId="6" fillId="0" borderId="0" xfId="1" applyNumberFormat="1" applyFont="1" applyBorder="1" applyAlignment="1" applyProtection="1"/>
    <xf numFmtId="165" fontId="6" fillId="0" borderId="2" xfId="1" applyNumberFormat="1" applyFont="1" applyBorder="1" applyAlignment="1" applyProtection="1"/>
    <xf numFmtId="165" fontId="6" fillId="2" borderId="3" xfId="1" applyNumberFormat="1" applyFont="1" applyFill="1" applyBorder="1" applyAlignment="1" applyProtection="1"/>
    <xf numFmtId="165" fontId="17" fillId="0" borderId="12" xfId="1" applyNumberFormat="1" applyFont="1" applyBorder="1" applyAlignment="1" applyProtection="1">
      <alignment horizontal="center"/>
    </xf>
    <xf numFmtId="165" fontId="17" fillId="0" borderId="13" xfId="1" applyNumberFormat="1" applyFont="1" applyBorder="1" applyAlignment="1" applyProtection="1">
      <alignment horizontal="center"/>
    </xf>
    <xf numFmtId="165" fontId="18" fillId="0" borderId="7" xfId="1" applyNumberFormat="1" applyFont="1" applyBorder="1" applyAlignment="1" applyProtection="1">
      <alignment horizontal="right"/>
    </xf>
    <xf numFmtId="165" fontId="6" fillId="0" borderId="10" xfId="1" applyNumberFormat="1" applyFont="1" applyBorder="1" applyAlignment="1" applyProtection="1"/>
    <xf numFmtId="165" fontId="6" fillId="0" borderId="14" xfId="1" applyNumberFormat="1" applyFont="1" applyBorder="1" applyAlignment="1" applyProtection="1"/>
    <xf numFmtId="165" fontId="18" fillId="0" borderId="15" xfId="1" applyNumberFormat="1" applyFont="1" applyBorder="1" applyAlignment="1" applyProtection="1">
      <alignment horizontal="right"/>
    </xf>
    <xf numFmtId="0" fontId="8" fillId="0" borderId="12" xfId="0" applyFont="1" applyBorder="1" applyAlignment="1">
      <alignment horizontal="right"/>
    </xf>
    <xf numFmtId="165" fontId="6" fillId="0" borderId="15" xfId="1" applyNumberFormat="1" applyFont="1" applyBorder="1" applyAlignment="1" applyProtection="1"/>
    <xf numFmtId="165" fontId="18" fillId="0" borderId="2" xfId="1" applyNumberFormat="1" applyFont="1" applyBorder="1" applyAlignment="1" applyProtection="1">
      <alignment horizontal="right"/>
    </xf>
    <xf numFmtId="165" fontId="6" fillId="0" borderId="9" xfId="1" applyNumberFormat="1" applyFont="1" applyBorder="1" applyAlignment="1" applyProtection="1">
      <protection locked="0"/>
    </xf>
    <xf numFmtId="165" fontId="8" fillId="3" borderId="4" xfId="1" applyNumberFormat="1" applyFont="1" applyFill="1" applyBorder="1" applyAlignment="1" applyProtection="1">
      <alignment horizontal="right"/>
    </xf>
    <xf numFmtId="0" fontId="22" fillId="0" borderId="3" xfId="0" applyFont="1" applyBorder="1" applyAlignment="1" applyProtection="1">
      <alignment horizontal="center" vertical="top"/>
      <protection locked="0"/>
    </xf>
    <xf numFmtId="167" fontId="22" fillId="0" borderId="3" xfId="3" applyNumberFormat="1" applyFont="1" applyBorder="1" applyAlignment="1" applyProtection="1">
      <alignment horizontal="center" vertical="top"/>
      <protection locked="0"/>
    </xf>
    <xf numFmtId="165" fontId="22" fillId="0" borderId="3" xfId="0" applyNumberFormat="1" applyFont="1" applyBorder="1" applyAlignment="1" applyProtection="1">
      <protection locked="0"/>
    </xf>
    <xf numFmtId="165" fontId="22" fillId="0" borderId="3" xfId="1" applyNumberFormat="1" applyFont="1" applyFill="1" applyBorder="1" applyAlignment="1" applyProtection="1"/>
    <xf numFmtId="165" fontId="22" fillId="0" borderId="12" xfId="1" applyNumberFormat="1" applyFont="1" applyFill="1" applyBorder="1" applyAlignment="1" applyProtection="1"/>
    <xf numFmtId="165" fontId="22" fillId="4" borderId="0" xfId="1" applyNumberFormat="1" applyFont="1" applyFill="1" applyBorder="1" applyAlignment="1" applyProtection="1"/>
    <xf numFmtId="165" fontId="6" fillId="2" borderId="0" xfId="1" applyNumberFormat="1" applyFont="1" applyFill="1" applyBorder="1" applyAlignment="1" applyProtection="1"/>
    <xf numFmtId="165" fontId="6" fillId="4" borderId="0" xfId="1" applyNumberFormat="1" applyFont="1" applyFill="1" applyBorder="1" applyAlignment="1" applyProtection="1"/>
    <xf numFmtId="0" fontId="8" fillId="0" borderId="13" xfId="0" applyFont="1" applyBorder="1" applyAlignment="1">
      <alignment horizontal="right" vertical="top"/>
    </xf>
    <xf numFmtId="0" fontId="6" fillId="0" borderId="3" xfId="0" applyFont="1" applyBorder="1" applyAlignment="1">
      <alignment horizontal="center" vertical="top"/>
    </xf>
    <xf numFmtId="167" fontId="6" fillId="0" borderId="3" xfId="3" applyNumberFormat="1" applyFont="1" applyBorder="1" applyAlignment="1">
      <alignment horizontal="center" vertical="top"/>
    </xf>
    <xf numFmtId="9" fontId="6" fillId="0" borderId="3" xfId="0" applyNumberFormat="1" applyFont="1" applyBorder="1" applyAlignment="1"/>
    <xf numFmtId="9" fontId="6" fillId="0" borderId="3" xfId="2" applyFont="1" applyBorder="1" applyAlignment="1"/>
    <xf numFmtId="166" fontId="6" fillId="0" borderId="3" xfId="0" applyNumberFormat="1" applyFont="1" applyBorder="1" applyAlignment="1"/>
    <xf numFmtId="165" fontId="8" fillId="2" borderId="3" xfId="0" applyNumberFormat="1" applyFont="1" applyFill="1" applyBorder="1" applyAlignment="1">
      <alignment horizontal="right" vertical="top" wrapText="1"/>
    </xf>
    <xf numFmtId="165" fontId="8" fillId="2" borderId="0" xfId="1" applyNumberFormat="1" applyFont="1" applyFill="1" applyBorder="1" applyAlignment="1" applyProtection="1"/>
    <xf numFmtId="0" fontId="8" fillId="0" borderId="3" xfId="0" applyFont="1" applyBorder="1" applyAlignment="1">
      <alignment horizontal="left"/>
    </xf>
    <xf numFmtId="0" fontId="13" fillId="0" borderId="7" xfId="0" applyFont="1" applyBorder="1" applyAlignment="1"/>
    <xf numFmtId="0" fontId="17" fillId="0" borderId="0" xfId="0" applyFont="1" applyBorder="1" applyAlignment="1">
      <alignment horizontal="center"/>
    </xf>
    <xf numFmtId="165" fontId="8" fillId="2" borderId="4" xfId="1" applyNumberFormat="1" applyFont="1" applyFill="1" applyBorder="1" applyAlignment="1" applyProtection="1">
      <protection locked="0"/>
    </xf>
    <xf numFmtId="165" fontId="8" fillId="5" borderId="3" xfId="0" applyNumberFormat="1" applyFont="1" applyFill="1" applyBorder="1" applyAlignment="1" applyProtection="1">
      <protection locked="0"/>
    </xf>
    <xf numFmtId="165" fontId="6" fillId="0" borderId="0" xfId="1" applyNumberFormat="1" applyFont="1" applyBorder="1" applyAlignment="1" applyProtection="1">
      <protection locked="0"/>
    </xf>
    <xf numFmtId="165" fontId="6" fillId="0" borderId="2" xfId="1" applyNumberFormat="1" applyFont="1" applyBorder="1" applyAlignment="1" applyProtection="1">
      <protection locked="0"/>
    </xf>
    <xf numFmtId="165" fontId="6" fillId="2" borderId="3" xfId="1" applyNumberFormat="1" applyFont="1" applyFill="1" applyBorder="1" applyAlignment="1" applyProtection="1">
      <protection locked="0"/>
    </xf>
    <xf numFmtId="165" fontId="8" fillId="2" borderId="4" xfId="1" applyNumberFormat="1" applyFont="1" applyFill="1" applyBorder="1" applyAlignment="1"/>
    <xf numFmtId="165" fontId="8" fillId="2" borderId="3" xfId="1" applyNumberFormat="1" applyFont="1" applyFill="1" applyBorder="1" applyAlignment="1" applyProtection="1">
      <protection locked="0"/>
    </xf>
    <xf numFmtId="0" fontId="8" fillId="0" borderId="8" xfId="0" applyFont="1" applyBorder="1" applyAlignment="1">
      <alignment horizontal="left"/>
    </xf>
    <xf numFmtId="165" fontId="17" fillId="0" borderId="12" xfId="1" applyNumberFormat="1" applyFont="1" applyBorder="1" applyAlignment="1">
      <alignment horizontal="center"/>
    </xf>
    <xf numFmtId="165" fontId="17" fillId="0" borderId="13" xfId="1" applyNumberFormat="1" applyFont="1" applyBorder="1" applyAlignment="1">
      <alignment horizontal="center"/>
    </xf>
    <xf numFmtId="164" fontId="17" fillId="0" borderId="13" xfId="1" applyNumberFormat="1" applyFont="1" applyBorder="1" applyAlignment="1">
      <alignment horizontal="center"/>
    </xf>
    <xf numFmtId="164" fontId="18" fillId="0" borderId="7" xfId="1" applyNumberFormat="1" applyFont="1" applyBorder="1" applyAlignment="1" applyProtection="1">
      <alignment horizontal="right"/>
      <protection locked="0"/>
    </xf>
    <xf numFmtId="0" fontId="8" fillId="0" borderId="8" xfId="0" applyFont="1" applyBorder="1" applyAlignment="1"/>
    <xf numFmtId="165" fontId="6" fillId="0" borderId="10" xfId="1" applyNumberFormat="1" applyFont="1" applyBorder="1" applyAlignment="1"/>
    <xf numFmtId="165" fontId="6" fillId="0" borderId="14" xfId="1" applyNumberFormat="1" applyFont="1" applyBorder="1" applyAlignment="1"/>
    <xf numFmtId="164" fontId="6" fillId="0" borderId="14" xfId="1" applyNumberFormat="1" applyFont="1" applyBorder="1" applyAlignment="1"/>
    <xf numFmtId="164" fontId="18" fillId="0" borderId="15" xfId="1" applyNumberFormat="1" applyFont="1" applyBorder="1" applyAlignment="1">
      <alignment horizontal="right"/>
    </xf>
    <xf numFmtId="165" fontId="8" fillId="2" borderId="3" xfId="1" applyNumberFormat="1" applyFont="1" applyFill="1" applyBorder="1" applyAlignment="1" applyProtection="1"/>
    <xf numFmtId="0" fontId="8" fillId="0" borderId="13" xfId="0" applyFont="1" applyBorder="1" applyAlignment="1">
      <alignment horizontal="left"/>
    </xf>
    <xf numFmtId="165" fontId="6" fillId="0" borderId="15" xfId="1" applyNumberFormat="1" applyFont="1" applyBorder="1" applyAlignment="1"/>
    <xf numFmtId="164" fontId="6" fillId="0" borderId="0" xfId="1" applyNumberFormat="1" applyFont="1" applyBorder="1" applyAlignment="1"/>
    <xf numFmtId="164" fontId="18" fillId="0" borderId="2" xfId="1" applyNumberFormat="1" applyFont="1" applyBorder="1" applyAlignment="1">
      <alignment horizontal="right"/>
    </xf>
    <xf numFmtId="165" fontId="8" fillId="6" borderId="4" xfId="1" applyNumberFormat="1" applyFont="1" applyFill="1" applyBorder="1" applyAlignment="1" applyProtection="1"/>
    <xf numFmtId="165" fontId="8" fillId="7" borderId="4" xfId="1" applyNumberFormat="1" applyFont="1" applyFill="1" applyBorder="1" applyAlignment="1" applyProtection="1">
      <alignment horizontal="right"/>
    </xf>
    <xf numFmtId="0" fontId="12" fillId="6" borderId="3"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1" borderId="3" xfId="0" applyFont="1" applyFill="1" applyBorder="1" applyAlignment="1">
      <alignment horizontal="center" vertical="center" wrapText="1"/>
    </xf>
    <xf numFmtId="165" fontId="8" fillId="11" borderId="4" xfId="1" applyNumberFormat="1" applyFont="1" applyFill="1" applyBorder="1" applyAlignment="1" applyProtection="1"/>
    <xf numFmtId="165" fontId="8" fillId="12" borderId="4" xfId="1" applyNumberFormat="1" applyFont="1" applyFill="1" applyBorder="1" applyAlignment="1" applyProtection="1">
      <alignment horizontal="right"/>
    </xf>
    <xf numFmtId="0" fontId="6" fillId="11" borderId="3" xfId="0" applyFont="1" applyFill="1" applyBorder="1" applyAlignment="1" applyProtection="1">
      <alignment horizontal="center" vertical="top"/>
      <protection locked="0"/>
    </xf>
    <xf numFmtId="167" fontId="6" fillId="11" borderId="3" xfId="3" applyNumberFormat="1" applyFont="1" applyFill="1" applyBorder="1" applyAlignment="1" applyProtection="1">
      <alignment horizontal="center" vertical="top"/>
      <protection locked="0"/>
    </xf>
    <xf numFmtId="165" fontId="6" fillId="11" borderId="3" xfId="0" applyNumberFormat="1" applyFont="1" applyFill="1" applyBorder="1" applyAlignment="1">
      <alignment horizontal="right" vertical="top" wrapText="1"/>
    </xf>
    <xf numFmtId="0" fontId="6" fillId="10" borderId="3" xfId="0" applyFont="1" applyFill="1" applyBorder="1" applyAlignment="1" applyProtection="1">
      <alignment horizontal="center" vertical="top"/>
      <protection locked="0"/>
    </xf>
    <xf numFmtId="167" fontId="6" fillId="10" borderId="3" xfId="3" applyNumberFormat="1" applyFont="1" applyFill="1" applyBorder="1" applyAlignment="1" applyProtection="1">
      <alignment horizontal="center" vertical="top"/>
      <protection locked="0"/>
    </xf>
    <xf numFmtId="165" fontId="8" fillId="10" borderId="4" xfId="1" applyNumberFormat="1" applyFont="1" applyFill="1" applyBorder="1" applyAlignment="1" applyProtection="1"/>
    <xf numFmtId="165" fontId="8" fillId="13" borderId="4" xfId="1" applyNumberFormat="1" applyFont="1" applyFill="1" applyBorder="1" applyAlignment="1" applyProtection="1">
      <alignment horizontal="right"/>
    </xf>
    <xf numFmtId="165" fontId="6" fillId="10" borderId="3" xfId="0" applyNumberFormat="1" applyFont="1" applyFill="1" applyBorder="1" applyAlignment="1">
      <alignment horizontal="right" vertical="top" wrapText="1"/>
    </xf>
    <xf numFmtId="165" fontId="8" fillId="9" borderId="4" xfId="1" applyNumberFormat="1" applyFont="1" applyFill="1" applyBorder="1" applyAlignment="1" applyProtection="1"/>
    <xf numFmtId="165" fontId="8" fillId="14" borderId="4" xfId="1" applyNumberFormat="1" applyFont="1" applyFill="1" applyBorder="1" applyAlignment="1" applyProtection="1">
      <alignment horizontal="right"/>
    </xf>
    <xf numFmtId="0" fontId="6" fillId="9" borderId="3" xfId="0" applyFont="1" applyFill="1" applyBorder="1" applyAlignment="1" applyProtection="1">
      <alignment horizontal="center" vertical="top"/>
      <protection locked="0"/>
    </xf>
    <xf numFmtId="167" fontId="6" fillId="9" borderId="3" xfId="3" applyNumberFormat="1" applyFont="1" applyFill="1" applyBorder="1" applyAlignment="1" applyProtection="1">
      <alignment horizontal="center" vertical="top"/>
      <protection locked="0"/>
    </xf>
    <xf numFmtId="165" fontId="6" fillId="9" borderId="3" xfId="0" applyNumberFormat="1" applyFont="1" applyFill="1" applyBorder="1" applyAlignment="1">
      <alignment horizontal="right" vertical="top" wrapText="1"/>
    </xf>
    <xf numFmtId="165" fontId="8" fillId="8" borderId="4" xfId="1" applyNumberFormat="1" applyFont="1" applyFill="1" applyBorder="1" applyAlignment="1" applyProtection="1"/>
    <xf numFmtId="165" fontId="8" fillId="15" borderId="4" xfId="1" applyNumberFormat="1" applyFont="1" applyFill="1" applyBorder="1" applyAlignment="1" applyProtection="1">
      <alignment horizontal="right"/>
    </xf>
    <xf numFmtId="0" fontId="6" fillId="8" borderId="13" xfId="0" applyFont="1" applyFill="1" applyBorder="1" applyAlignment="1" applyProtection="1">
      <alignment vertical="top"/>
      <protection locked="0"/>
    </xf>
    <xf numFmtId="0" fontId="6" fillId="8" borderId="3" xfId="0" applyFont="1" applyFill="1" applyBorder="1" applyAlignment="1" applyProtection="1">
      <alignment horizontal="center" vertical="top"/>
      <protection locked="0"/>
    </xf>
    <xf numFmtId="167" fontId="6" fillId="8" borderId="3" xfId="3" applyNumberFormat="1" applyFont="1" applyFill="1" applyBorder="1" applyAlignment="1" applyProtection="1">
      <alignment horizontal="center" vertical="top"/>
      <protection locked="0"/>
    </xf>
    <xf numFmtId="165" fontId="6" fillId="8" borderId="3" xfId="0" applyNumberFormat="1" applyFont="1" applyFill="1" applyBorder="1" applyAlignment="1">
      <alignment horizontal="right" vertical="top" wrapText="1"/>
    </xf>
    <xf numFmtId="0" fontId="12" fillId="5" borderId="3" xfId="0" applyFont="1" applyFill="1" applyBorder="1" applyAlignment="1">
      <alignment horizontal="center" vertical="center" wrapText="1"/>
    </xf>
    <xf numFmtId="0" fontId="12" fillId="16" borderId="3" xfId="0" applyFont="1" applyFill="1" applyBorder="1" applyAlignment="1">
      <alignment horizontal="center" vertical="center" wrapText="1"/>
    </xf>
    <xf numFmtId="165" fontId="8" fillId="16" borderId="4" xfId="1" applyNumberFormat="1" applyFont="1" applyFill="1" applyBorder="1" applyAlignment="1" applyProtection="1"/>
    <xf numFmtId="165" fontId="8" fillId="17" borderId="4" xfId="1" applyNumberFormat="1" applyFont="1" applyFill="1" applyBorder="1" applyAlignment="1" applyProtection="1">
      <alignment horizontal="right"/>
    </xf>
    <xf numFmtId="0" fontId="6" fillId="16" borderId="3" xfId="0" applyFont="1" applyFill="1" applyBorder="1" applyAlignment="1" applyProtection="1">
      <alignment horizontal="center" vertical="top"/>
      <protection locked="0"/>
    </xf>
    <xf numFmtId="167" fontId="6" fillId="16" borderId="3" xfId="3" applyNumberFormat="1" applyFont="1" applyFill="1" applyBorder="1" applyAlignment="1" applyProtection="1">
      <alignment horizontal="center" vertical="top"/>
      <protection locked="0"/>
    </xf>
    <xf numFmtId="165" fontId="6" fillId="16" borderId="3" xfId="0" applyNumberFormat="1" applyFont="1" applyFill="1" applyBorder="1" applyAlignment="1">
      <alignment horizontal="right" vertical="top" wrapText="1"/>
    </xf>
    <xf numFmtId="165" fontId="8" fillId="16" borderId="4" xfId="1" applyNumberFormat="1" applyFont="1" applyFill="1" applyBorder="1" applyAlignment="1" applyProtection="1">
      <protection locked="0"/>
    </xf>
    <xf numFmtId="165" fontId="8" fillId="16" borderId="4" xfId="1" applyNumberFormat="1" applyFont="1" applyFill="1" applyBorder="1" applyAlignment="1"/>
    <xf numFmtId="165" fontId="8" fillId="6" borderId="4" xfId="1" applyNumberFormat="1" applyFont="1" applyFill="1" applyBorder="1" applyAlignment="1" applyProtection="1">
      <protection locked="0"/>
    </xf>
    <xf numFmtId="165" fontId="8" fillId="6" borderId="4" xfId="1" applyNumberFormat="1" applyFont="1" applyFill="1" applyBorder="1" applyAlignment="1"/>
    <xf numFmtId="165" fontId="8" fillId="11" borderId="4" xfId="1" applyNumberFormat="1" applyFont="1" applyFill="1" applyBorder="1" applyAlignment="1" applyProtection="1">
      <protection locked="0"/>
    </xf>
    <xf numFmtId="165" fontId="8" fillId="11" borderId="4" xfId="1" applyNumberFormat="1" applyFont="1" applyFill="1" applyBorder="1" applyAlignment="1"/>
    <xf numFmtId="165" fontId="8" fillId="8" borderId="4" xfId="1" applyNumberFormat="1" applyFont="1" applyFill="1" applyBorder="1" applyAlignment="1" applyProtection="1">
      <protection locked="0"/>
    </xf>
    <xf numFmtId="165" fontId="8" fillId="8" borderId="4" xfId="1" applyNumberFormat="1" applyFont="1" applyFill="1" applyBorder="1" applyAlignment="1"/>
    <xf numFmtId="165" fontId="8" fillId="10" borderId="4" xfId="1" applyNumberFormat="1" applyFont="1" applyFill="1" applyBorder="1" applyAlignment="1" applyProtection="1">
      <protection locked="0"/>
    </xf>
    <xf numFmtId="165" fontId="8" fillId="10" borderId="4" xfId="1" applyNumberFormat="1" applyFont="1" applyFill="1" applyBorder="1" applyAlignment="1"/>
    <xf numFmtId="165" fontId="8" fillId="9" borderId="4" xfId="1" applyNumberFormat="1" applyFont="1" applyFill="1" applyBorder="1" applyAlignment="1" applyProtection="1">
      <protection locked="0"/>
    </xf>
    <xf numFmtId="165" fontId="8" fillId="9" borderId="4" xfId="1" applyNumberFormat="1" applyFont="1" applyFill="1" applyBorder="1" applyAlignment="1"/>
    <xf numFmtId="165" fontId="8" fillId="2" borderId="20" xfId="1" applyNumberFormat="1" applyFont="1" applyFill="1" applyBorder="1" applyProtection="1"/>
    <xf numFmtId="0" fontId="6" fillId="5" borderId="3" xfId="0" applyFont="1" applyFill="1" applyBorder="1" applyAlignment="1"/>
    <xf numFmtId="0" fontId="6" fillId="16" borderId="3" xfId="0" applyFont="1" applyFill="1" applyBorder="1" applyAlignment="1"/>
    <xf numFmtId="0" fontId="6" fillId="6" borderId="3" xfId="0" applyFont="1" applyFill="1" applyBorder="1" applyAlignment="1" applyProtection="1"/>
    <xf numFmtId="0" fontId="6" fillId="10" borderId="3" xfId="0" applyFont="1" applyFill="1" applyBorder="1" applyProtection="1"/>
    <xf numFmtId="0" fontId="6" fillId="9" borderId="3" xfId="0" applyFont="1" applyFill="1" applyBorder="1" applyProtection="1"/>
    <xf numFmtId="0" fontId="6" fillId="11" borderId="3" xfId="0" applyFont="1" applyFill="1" applyBorder="1" applyProtection="1"/>
    <xf numFmtId="0" fontId="6" fillId="8" borderId="3" xfId="0" applyFont="1" applyFill="1" applyBorder="1" applyProtection="1"/>
    <xf numFmtId="165" fontId="6" fillId="12" borderId="3" xfId="1" applyNumberFormat="1" applyFont="1" applyFill="1" applyBorder="1" applyProtection="1"/>
    <xf numFmtId="165" fontId="8" fillId="12" borderId="3" xfId="1" applyNumberFormat="1" applyFont="1" applyFill="1" applyBorder="1" applyProtection="1"/>
    <xf numFmtId="9" fontId="6" fillId="11" borderId="7" xfId="2" applyFont="1" applyFill="1" applyBorder="1" applyProtection="1"/>
    <xf numFmtId="9" fontId="6" fillId="11" borderId="8" xfId="2" applyFont="1" applyFill="1" applyBorder="1" applyProtection="1"/>
    <xf numFmtId="165" fontId="6" fillId="13" borderId="3" xfId="1" applyNumberFormat="1" applyFont="1" applyFill="1" applyBorder="1" applyProtection="1"/>
    <xf numFmtId="165" fontId="8" fillId="13" borderId="3" xfId="1" applyNumberFormat="1" applyFont="1" applyFill="1" applyBorder="1" applyProtection="1"/>
    <xf numFmtId="9" fontId="6" fillId="10" borderId="7" xfId="2" applyFont="1" applyFill="1" applyBorder="1" applyProtection="1"/>
    <xf numFmtId="9" fontId="6" fillId="10" borderId="8" xfId="2" applyFont="1" applyFill="1" applyBorder="1" applyProtection="1"/>
    <xf numFmtId="165" fontId="6" fillId="15" borderId="3" xfId="1" applyNumberFormat="1" applyFont="1" applyFill="1" applyBorder="1" applyProtection="1"/>
    <xf numFmtId="165" fontId="8" fillId="15" borderId="3" xfId="1" applyNumberFormat="1" applyFont="1" applyFill="1" applyBorder="1" applyProtection="1"/>
    <xf numFmtId="9" fontId="6" fillId="8" borderId="7" xfId="2" applyFont="1" applyFill="1" applyBorder="1" applyProtection="1"/>
    <xf numFmtId="165" fontId="6" fillId="17" borderId="3" xfId="1" applyNumberFormat="1" applyFont="1" applyFill="1" applyBorder="1" applyProtection="1"/>
    <xf numFmtId="165" fontId="8" fillId="17" borderId="3" xfId="1" applyNumberFormat="1" applyFont="1" applyFill="1" applyBorder="1" applyProtection="1"/>
    <xf numFmtId="9" fontId="6" fillId="16" borderId="7" xfId="2" applyFont="1" applyFill="1" applyBorder="1" applyProtection="1"/>
    <xf numFmtId="9" fontId="6" fillId="16" borderId="8" xfId="2" applyFont="1" applyFill="1" applyBorder="1" applyProtection="1"/>
    <xf numFmtId="165" fontId="6" fillId="7" borderId="3" xfId="1" applyNumberFormat="1" applyFont="1" applyFill="1" applyBorder="1" applyProtection="1"/>
    <xf numFmtId="165" fontId="8" fillId="7" borderId="3" xfId="1" applyNumberFormat="1" applyFont="1" applyFill="1" applyBorder="1" applyProtection="1"/>
    <xf numFmtId="9" fontId="6" fillId="6" borderId="7" xfId="2" applyFont="1" applyFill="1" applyBorder="1" applyProtection="1"/>
    <xf numFmtId="9" fontId="6" fillId="6" borderId="8" xfId="2" applyFont="1" applyFill="1" applyBorder="1" applyProtection="1"/>
    <xf numFmtId="165" fontId="6" fillId="14" borderId="3" xfId="1" applyNumberFormat="1" applyFont="1" applyFill="1" applyBorder="1" applyProtection="1"/>
    <xf numFmtId="165" fontId="8" fillId="14" borderId="3" xfId="1" applyNumberFormat="1" applyFont="1" applyFill="1" applyBorder="1" applyProtection="1"/>
    <xf numFmtId="9" fontId="6" fillId="9" borderId="7" xfId="2" applyFont="1" applyFill="1" applyBorder="1" applyProtection="1"/>
    <xf numFmtId="0" fontId="6" fillId="2" borderId="7" xfId="0" applyFont="1" applyFill="1" applyBorder="1" applyAlignment="1"/>
    <xf numFmtId="0" fontId="6" fillId="2" borderId="13" xfId="0" applyFont="1" applyFill="1" applyBorder="1" applyAlignment="1"/>
    <xf numFmtId="0" fontId="19" fillId="0" borderId="14" xfId="0" applyFont="1" applyBorder="1" applyAlignment="1"/>
    <xf numFmtId="0" fontId="6" fillId="0" borderId="14" xfId="0" applyFont="1" applyBorder="1" applyAlignment="1"/>
    <xf numFmtId="0" fontId="8" fillId="0" borderId="12" xfId="0" quotePrefix="1" applyFont="1" applyFill="1" applyBorder="1" applyAlignment="1"/>
    <xf numFmtId="0" fontId="8" fillId="0" borderId="13" xfId="0" quotePrefix="1" applyFont="1" applyFill="1" applyBorder="1" applyAlignment="1"/>
    <xf numFmtId="0" fontId="6" fillId="2" borderId="7" xfId="0" applyFont="1" applyFill="1" applyBorder="1" applyAlignment="1"/>
    <xf numFmtId="0" fontId="14" fillId="8" borderId="12" xfId="0" applyFont="1" applyFill="1" applyBorder="1" applyAlignment="1" applyProtection="1">
      <protection locked="0"/>
    </xf>
    <xf numFmtId="0" fontId="14" fillId="8" borderId="7" xfId="0" applyFont="1" applyFill="1" applyBorder="1" applyAlignment="1" applyProtection="1">
      <protection locked="0"/>
    </xf>
    <xf numFmtId="0" fontId="8" fillId="0" borderId="13" xfId="0" applyFont="1" applyBorder="1" applyAlignment="1">
      <alignment horizontal="left"/>
    </xf>
    <xf numFmtId="0" fontId="8" fillId="0" borderId="7" xfId="0" applyFont="1" applyBorder="1" applyAlignment="1">
      <alignment horizontal="left"/>
    </xf>
    <xf numFmtId="0" fontId="14" fillId="11" borderId="12" xfId="0" applyFont="1" applyFill="1" applyBorder="1" applyAlignment="1" applyProtection="1">
      <protection locked="0"/>
    </xf>
    <xf numFmtId="0" fontId="14" fillId="11" borderId="7" xfId="0" applyFont="1" applyFill="1" applyBorder="1" applyAlignment="1" applyProtection="1">
      <protection locked="0"/>
    </xf>
    <xf numFmtId="0" fontId="14" fillId="10" borderId="12" xfId="0" applyFont="1" applyFill="1" applyBorder="1" applyAlignment="1" applyProtection="1">
      <protection locked="0"/>
    </xf>
    <xf numFmtId="0" fontId="14" fillId="10" borderId="7" xfId="0" applyFont="1" applyFill="1" applyBorder="1" applyAlignment="1" applyProtection="1">
      <protection locked="0"/>
    </xf>
    <xf numFmtId="0" fontId="14" fillId="9" borderId="12" xfId="0" applyFont="1" applyFill="1" applyBorder="1" applyAlignment="1" applyProtection="1">
      <protection locked="0"/>
    </xf>
    <xf numFmtId="0" fontId="14" fillId="9" borderId="7" xfId="0" applyFont="1" applyFill="1" applyBorder="1" applyAlignment="1" applyProtection="1">
      <protection locked="0"/>
    </xf>
    <xf numFmtId="0" fontId="8" fillId="0" borderId="12" xfId="0" applyFont="1" applyBorder="1" applyAlignment="1">
      <alignment horizontal="right"/>
    </xf>
    <xf numFmtId="165" fontId="8" fillId="0" borderId="3" xfId="0" applyNumberFormat="1" applyFont="1" applyFill="1" applyBorder="1" applyAlignment="1">
      <alignment horizontal="right" vertical="top" wrapText="1"/>
    </xf>
    <xf numFmtId="165" fontId="8" fillId="0" borderId="7" xfId="0" applyNumberFormat="1" applyFont="1" applyFill="1" applyBorder="1" applyAlignment="1">
      <alignment horizontal="right" vertical="top" wrapText="1"/>
    </xf>
    <xf numFmtId="0" fontId="6" fillId="8" borderId="19" xfId="0" applyFont="1" applyFill="1" applyBorder="1" applyAlignment="1" applyProtection="1">
      <alignment vertical="top"/>
      <protection locked="0"/>
    </xf>
    <xf numFmtId="165" fontId="8" fillId="0" borderId="12" xfId="0" applyNumberFormat="1" applyFont="1" applyFill="1" applyBorder="1" applyAlignment="1">
      <alignment horizontal="right" vertical="top" wrapText="1"/>
    </xf>
    <xf numFmtId="0" fontId="1" fillId="0" borderId="0" xfId="0" applyFont="1"/>
    <xf numFmtId="10" fontId="22" fillId="0" borderId="3" xfId="0" applyNumberFormat="1" applyFont="1" applyBorder="1" applyAlignment="1" applyProtection="1">
      <protection locked="0"/>
    </xf>
    <xf numFmtId="10" fontId="22" fillId="0" borderId="3" xfId="2" applyNumberFormat="1" applyFont="1" applyBorder="1" applyAlignment="1" applyProtection="1">
      <protection locked="0"/>
    </xf>
    <xf numFmtId="168" fontId="22" fillId="0" borderId="3" xfId="0" applyNumberFormat="1" applyFont="1" applyBorder="1" applyAlignment="1" applyProtection="1">
      <protection locked="0"/>
    </xf>
    <xf numFmtId="10" fontId="6" fillId="16" borderId="3" xfId="0" applyNumberFormat="1" applyFont="1" applyFill="1" applyBorder="1" applyAlignment="1" applyProtection="1">
      <protection locked="0"/>
    </xf>
    <xf numFmtId="10" fontId="6" fillId="16" borderId="3" xfId="2" applyNumberFormat="1" applyFont="1" applyFill="1" applyBorder="1" applyAlignment="1" applyProtection="1">
      <protection locked="0"/>
    </xf>
    <xf numFmtId="168" fontId="6" fillId="16" borderId="3" xfId="0" applyNumberFormat="1" applyFont="1" applyFill="1" applyBorder="1" applyAlignment="1" applyProtection="1">
      <protection locked="0"/>
    </xf>
    <xf numFmtId="10" fontId="6" fillId="11" borderId="3" xfId="0" applyNumberFormat="1" applyFont="1" applyFill="1" applyBorder="1" applyAlignment="1" applyProtection="1">
      <protection locked="0"/>
    </xf>
    <xf numFmtId="10" fontId="6" fillId="11" borderId="3" xfId="2" applyNumberFormat="1" applyFont="1" applyFill="1" applyBorder="1" applyAlignment="1" applyProtection="1">
      <protection locked="0"/>
    </xf>
    <xf numFmtId="168" fontId="6" fillId="11" borderId="3" xfId="0" applyNumberFormat="1" applyFont="1" applyFill="1" applyBorder="1" applyAlignment="1" applyProtection="1">
      <protection locked="0"/>
    </xf>
    <xf numFmtId="10" fontId="6" fillId="10" borderId="3" xfId="0" applyNumberFormat="1" applyFont="1" applyFill="1" applyBorder="1" applyAlignment="1" applyProtection="1">
      <protection locked="0"/>
    </xf>
    <xf numFmtId="10" fontId="6" fillId="10" borderId="3" xfId="2" applyNumberFormat="1" applyFont="1" applyFill="1" applyBorder="1" applyAlignment="1" applyProtection="1">
      <protection locked="0"/>
    </xf>
    <xf numFmtId="168" fontId="6" fillId="10" borderId="3" xfId="0" applyNumberFormat="1" applyFont="1" applyFill="1" applyBorder="1" applyAlignment="1" applyProtection="1">
      <protection locked="0"/>
    </xf>
    <xf numFmtId="10" fontId="6" fillId="9" borderId="3" xfId="0" applyNumberFormat="1" applyFont="1" applyFill="1" applyBorder="1" applyAlignment="1" applyProtection="1">
      <protection locked="0"/>
    </xf>
    <xf numFmtId="10" fontId="6" fillId="9" borderId="3" xfId="2" applyNumberFormat="1" applyFont="1" applyFill="1" applyBorder="1" applyAlignment="1" applyProtection="1">
      <protection locked="0"/>
    </xf>
    <xf numFmtId="168" fontId="6" fillId="9" borderId="3" xfId="0" applyNumberFormat="1" applyFont="1" applyFill="1" applyBorder="1" applyAlignment="1" applyProtection="1">
      <protection locked="0"/>
    </xf>
    <xf numFmtId="10" fontId="6" fillId="8" borderId="3" xfId="0" applyNumberFormat="1" applyFont="1" applyFill="1" applyBorder="1" applyAlignment="1" applyProtection="1">
      <protection locked="0"/>
    </xf>
    <xf numFmtId="10" fontId="6" fillId="8" borderId="3" xfId="2" applyNumberFormat="1" applyFont="1" applyFill="1" applyBorder="1" applyAlignment="1" applyProtection="1">
      <protection locked="0"/>
    </xf>
    <xf numFmtId="168" fontId="6" fillId="8" borderId="3" xfId="0" applyNumberFormat="1" applyFont="1" applyFill="1" applyBorder="1" applyAlignment="1" applyProtection="1">
      <protection locked="0"/>
    </xf>
    <xf numFmtId="0" fontId="6" fillId="0" borderId="0" xfId="0" applyFont="1" applyFill="1"/>
    <xf numFmtId="0" fontId="8" fillId="0" borderId="0" xfId="0" applyFont="1" applyFill="1" applyBorder="1" applyAlignment="1">
      <alignment horizontal="center" vertical="top" wrapText="1"/>
    </xf>
    <xf numFmtId="165" fontId="22" fillId="0" borderId="0" xfId="1" applyNumberFormat="1" applyFont="1" applyFill="1" applyBorder="1" applyAlignment="1" applyProtection="1"/>
    <xf numFmtId="165" fontId="6" fillId="0" borderId="0" xfId="1" applyNumberFormat="1" applyFont="1" applyFill="1" applyBorder="1" applyAlignment="1" applyProtection="1"/>
    <xf numFmtId="165" fontId="8" fillId="0" borderId="0" xfId="1" applyNumberFormat="1" applyFont="1" applyFill="1" applyBorder="1" applyAlignment="1" applyProtection="1"/>
    <xf numFmtId="165" fontId="6" fillId="2" borderId="21" xfId="1" applyNumberFormat="1" applyFont="1" applyFill="1" applyBorder="1" applyAlignment="1" applyProtection="1"/>
    <xf numFmtId="14" fontId="6" fillId="0" borderId="7" xfId="0" applyNumberFormat="1" applyFont="1" applyBorder="1" applyAlignment="1" applyProtection="1">
      <protection locked="0"/>
    </xf>
    <xf numFmtId="0" fontId="8" fillId="0" borderId="6" xfId="0" applyFont="1" applyBorder="1" applyAlignment="1">
      <alignment horizontal="left"/>
    </xf>
    <xf numFmtId="0" fontId="12" fillId="0" borderId="12" xfId="0" applyFont="1" applyBorder="1" applyAlignment="1">
      <alignment horizontal="center" vertical="center" wrapText="1"/>
    </xf>
    <xf numFmtId="165" fontId="6" fillId="0" borderId="3" xfId="1" applyNumberFormat="1" applyFont="1" applyFill="1" applyBorder="1" applyAlignment="1" applyProtection="1">
      <protection locked="0"/>
    </xf>
    <xf numFmtId="165" fontId="8" fillId="2" borderId="16" xfId="1" applyNumberFormat="1" applyFont="1" applyFill="1" applyBorder="1" applyAlignment="1" applyProtection="1">
      <protection locked="0"/>
    </xf>
    <xf numFmtId="165" fontId="8" fillId="16" borderId="16" xfId="1" applyNumberFormat="1" applyFont="1" applyFill="1" applyBorder="1" applyAlignment="1" applyProtection="1">
      <protection locked="0"/>
    </xf>
    <xf numFmtId="165" fontId="8" fillId="6" borderId="17" xfId="1" applyNumberFormat="1" applyFont="1" applyFill="1" applyBorder="1" applyAlignment="1" applyProtection="1">
      <protection locked="0"/>
    </xf>
    <xf numFmtId="165" fontId="6" fillId="2" borderId="12" xfId="1" applyNumberFormat="1" applyFont="1" applyFill="1" applyBorder="1" applyAlignment="1" applyProtection="1">
      <protection locked="0"/>
    </xf>
    <xf numFmtId="165" fontId="8" fillId="2" borderId="16" xfId="1" applyNumberFormat="1" applyFont="1" applyFill="1" applyBorder="1" applyAlignment="1"/>
    <xf numFmtId="0" fontId="8" fillId="0" borderId="5" xfId="0" applyFont="1" applyBorder="1" applyAlignment="1">
      <alignment horizontal="left"/>
    </xf>
    <xf numFmtId="164" fontId="18" fillId="0" borderId="13" xfId="1" applyNumberFormat="1" applyFont="1" applyBorder="1" applyAlignment="1" applyProtection="1">
      <alignment horizontal="right"/>
      <protection locked="0"/>
    </xf>
    <xf numFmtId="165" fontId="8" fillId="2" borderId="16" xfId="1" applyNumberFormat="1" applyFont="1" applyFill="1" applyBorder="1" applyAlignment="1" applyProtection="1"/>
    <xf numFmtId="164" fontId="18" fillId="0" borderId="14" xfId="1" applyNumberFormat="1" applyFont="1" applyBorder="1" applyAlignment="1">
      <alignment horizontal="right"/>
    </xf>
    <xf numFmtId="164" fontId="18" fillId="0" borderId="0" xfId="1" applyNumberFormat="1" applyFont="1" applyBorder="1" applyAlignment="1">
      <alignment horizontal="right"/>
    </xf>
    <xf numFmtId="0" fontId="7" fillId="0" borderId="7" xfId="0" applyFont="1" applyBorder="1" applyAlignment="1">
      <alignment horizontal="center" vertical="center" wrapText="1"/>
    </xf>
    <xf numFmtId="169" fontId="22" fillId="0" borderId="3" xfId="0" applyNumberFormat="1" applyFont="1" applyBorder="1" applyAlignment="1" applyProtection="1">
      <protection locked="0"/>
    </xf>
    <xf numFmtId="169" fontId="6" fillId="16" borderId="3" xfId="0" applyNumberFormat="1" applyFont="1" applyFill="1" applyBorder="1" applyAlignment="1" applyProtection="1">
      <protection locked="0"/>
    </xf>
    <xf numFmtId="169" fontId="6" fillId="11" borderId="3" xfId="0" applyNumberFormat="1" applyFont="1" applyFill="1" applyBorder="1" applyAlignment="1" applyProtection="1">
      <protection locked="0"/>
    </xf>
    <xf numFmtId="169" fontId="6" fillId="10" borderId="3" xfId="0" applyNumberFormat="1" applyFont="1" applyFill="1" applyBorder="1" applyAlignment="1" applyProtection="1">
      <protection locked="0"/>
    </xf>
    <xf numFmtId="169" fontId="6" fillId="9" borderId="3" xfId="0" applyNumberFormat="1" applyFont="1" applyFill="1" applyBorder="1" applyAlignment="1" applyProtection="1">
      <protection locked="0"/>
    </xf>
    <xf numFmtId="169" fontId="6" fillId="8" borderId="3" xfId="0" applyNumberFormat="1" applyFont="1" applyFill="1" applyBorder="1" applyAlignment="1" applyProtection="1">
      <protection locked="0"/>
    </xf>
    <xf numFmtId="0" fontId="8" fillId="0" borderId="13" xfId="0" applyFont="1" applyBorder="1" applyAlignment="1">
      <alignment horizontal="left"/>
    </xf>
    <xf numFmtId="0" fontId="8" fillId="0" borderId="12" xfId="0" applyFont="1" applyBorder="1" applyAlignment="1">
      <alignment horizontal="right"/>
    </xf>
    <xf numFmtId="165" fontId="6" fillId="0" borderId="15" xfId="1" applyNumberFormat="1" applyFont="1" applyBorder="1" applyAlignment="1" applyProtection="1">
      <protection locked="0"/>
    </xf>
    <xf numFmtId="164" fontId="18" fillId="0" borderId="22" xfId="1" applyNumberFormat="1" applyFont="1" applyBorder="1" applyAlignment="1">
      <alignment horizontal="right"/>
    </xf>
    <xf numFmtId="0" fontId="6" fillId="0" borderId="7" xfId="0" applyFont="1" applyBorder="1"/>
    <xf numFmtId="0" fontId="25" fillId="0" borderId="3" xfId="0" applyFont="1" applyBorder="1" applyAlignment="1">
      <alignment vertical="top" wrapText="1"/>
    </xf>
    <xf numFmtId="0" fontId="1" fillId="0" borderId="3" xfId="0" applyFont="1" applyBorder="1" applyAlignment="1">
      <alignment vertical="center" wrapText="1"/>
    </xf>
    <xf numFmtId="0" fontId="12" fillId="5" borderId="9" xfId="0" applyFont="1" applyFill="1" applyBorder="1" applyAlignment="1">
      <alignment horizontal="center" vertical="center" wrapText="1"/>
    </xf>
    <xf numFmtId="0" fontId="1" fillId="0" borderId="3" xfId="0" applyFont="1" applyBorder="1"/>
    <xf numFmtId="0" fontId="1" fillId="0" borderId="3" xfId="0" applyFont="1" applyBorder="1" applyAlignment="1">
      <alignment vertical="center"/>
    </xf>
    <xf numFmtId="0" fontId="0" fillId="0" borderId="0" xfId="0" applyAlignment="1">
      <alignment vertical="center" wrapText="1"/>
    </xf>
    <xf numFmtId="0" fontId="6" fillId="0" borderId="18"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8" fillId="0" borderId="12" xfId="0" applyFont="1" applyFill="1" applyBorder="1" applyAlignment="1">
      <alignment horizontal="right" wrapText="1"/>
    </xf>
    <xf numFmtId="0" fontId="6" fillId="0" borderId="7" xfId="0" applyFont="1" applyBorder="1" applyAlignment="1">
      <alignment horizontal="right"/>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8" xfId="0" applyFont="1" applyBorder="1" applyAlignment="1"/>
    <xf numFmtId="0" fontId="6" fillId="0" borderId="19" xfId="0" applyFont="1" applyBorder="1" applyAlignment="1"/>
    <xf numFmtId="0" fontId="6" fillId="0" borderId="8" xfId="0" applyFont="1" applyBorder="1" applyAlignment="1"/>
    <xf numFmtId="0" fontId="8" fillId="0" borderId="8" xfId="0" applyFont="1" applyBorder="1" applyAlignment="1">
      <alignment horizontal="center" vertical="top" wrapText="1"/>
    </xf>
    <xf numFmtId="0" fontId="6" fillId="0" borderId="15" xfId="0" applyFont="1" applyBorder="1" applyAlignment="1">
      <alignment vertical="top" wrapText="1"/>
    </xf>
    <xf numFmtId="0" fontId="8" fillId="0" borderId="18" xfId="0" applyFont="1" applyBorder="1" applyAlignment="1">
      <alignment vertical="top" wrapText="1"/>
    </xf>
    <xf numFmtId="0" fontId="6" fillId="0" borderId="10" xfId="0" applyFont="1" applyBorder="1" applyAlignment="1">
      <alignment vertical="top"/>
    </xf>
    <xf numFmtId="0" fontId="8" fillId="2" borderId="12" xfId="0" applyFont="1" applyFill="1" applyBorder="1" applyAlignment="1">
      <alignment horizontal="center"/>
    </xf>
    <xf numFmtId="0" fontId="6" fillId="2" borderId="13" xfId="0" applyFont="1" applyFill="1" applyBorder="1" applyAlignment="1">
      <alignment horizontal="center"/>
    </xf>
    <xf numFmtId="0" fontId="6" fillId="2" borderId="7" xfId="0" applyFont="1" applyFill="1" applyBorder="1" applyAlignment="1"/>
    <xf numFmtId="0" fontId="8" fillId="0" borderId="12" xfId="0" applyNumberFormat="1" applyFont="1" applyFill="1" applyBorder="1" applyAlignment="1" applyProtection="1">
      <alignment horizontal="left"/>
      <protection locked="0"/>
    </xf>
    <xf numFmtId="0" fontId="6" fillId="0" borderId="13" xfId="0" applyNumberFormat="1" applyFont="1" applyBorder="1" applyAlignment="1" applyProtection="1">
      <protection locked="0"/>
    </xf>
    <xf numFmtId="0" fontId="6" fillId="0" borderId="19" xfId="0" applyNumberFormat="1" applyFont="1" applyBorder="1" applyAlignment="1" applyProtection="1">
      <protection locked="0"/>
    </xf>
    <xf numFmtId="0" fontId="6" fillId="0" borderId="7" xfId="0" applyNumberFormat="1" applyFont="1" applyBorder="1" applyAlignment="1" applyProtection="1">
      <protection locked="0"/>
    </xf>
    <xf numFmtId="0" fontId="6" fillId="9" borderId="13" xfId="0" applyFont="1" applyFill="1" applyBorder="1" applyAlignment="1" applyProtection="1">
      <alignment vertical="top"/>
      <protection locked="0"/>
    </xf>
    <xf numFmtId="0" fontId="8" fillId="2" borderId="14" xfId="0" applyFont="1" applyFill="1" applyBorder="1" applyAlignment="1">
      <alignment horizontal="center" vertical="top" wrapText="1"/>
    </xf>
    <xf numFmtId="0" fontId="22" fillId="0" borderId="13" xfId="0" applyFont="1" applyBorder="1" applyAlignment="1" applyProtection="1">
      <alignment vertical="top"/>
      <protection locked="0"/>
    </xf>
    <xf numFmtId="0" fontId="6" fillId="11" borderId="13" xfId="0" applyFont="1" applyFill="1" applyBorder="1" applyAlignment="1" applyProtection="1">
      <alignment vertical="top"/>
      <protection locked="0"/>
    </xf>
    <xf numFmtId="0" fontId="6" fillId="10" borderId="13" xfId="0" applyFont="1" applyFill="1" applyBorder="1" applyAlignment="1" applyProtection="1">
      <alignment vertical="top"/>
      <protection locked="0"/>
    </xf>
    <xf numFmtId="0" fontId="14" fillId="16" borderId="12" xfId="0" applyFont="1" applyFill="1" applyBorder="1" applyAlignment="1"/>
    <xf numFmtId="0" fontId="14" fillId="16" borderId="7" xfId="0" applyFont="1" applyFill="1" applyBorder="1" applyAlignment="1"/>
    <xf numFmtId="0" fontId="14" fillId="16" borderId="12" xfId="0" applyFont="1" applyFill="1" applyBorder="1" applyAlignment="1" applyProtection="1">
      <protection locked="0"/>
    </xf>
    <xf numFmtId="0" fontId="14" fillId="16" borderId="7" xfId="0" applyFont="1" applyFill="1" applyBorder="1" applyAlignment="1" applyProtection="1">
      <protection locked="0"/>
    </xf>
    <xf numFmtId="0" fontId="6" fillId="0" borderId="3" xfId="0" applyFont="1" applyBorder="1" applyAlignment="1">
      <alignment horizontal="left"/>
    </xf>
    <xf numFmtId="0" fontId="13" fillId="0" borderId="3" xfId="0" applyFont="1" applyBorder="1" applyAlignment="1">
      <alignment horizontal="left"/>
    </xf>
    <xf numFmtId="0" fontId="14" fillId="11" borderId="12" xfId="0" applyFont="1" applyFill="1" applyBorder="1" applyAlignment="1" applyProtection="1">
      <protection locked="0"/>
    </xf>
    <xf numFmtId="0" fontId="14" fillId="11" borderId="7" xfId="0" applyFont="1" applyFill="1" applyBorder="1" applyAlignment="1" applyProtection="1">
      <protection locked="0"/>
    </xf>
    <xf numFmtId="0" fontId="14" fillId="10" borderId="12" xfId="0" applyFont="1" applyFill="1" applyBorder="1" applyAlignment="1" applyProtection="1">
      <protection locked="0"/>
    </xf>
    <xf numFmtId="0" fontId="14" fillId="10" borderId="7" xfId="0" applyFont="1" applyFill="1" applyBorder="1" applyAlignment="1" applyProtection="1">
      <protection locked="0"/>
    </xf>
    <xf numFmtId="0" fontId="14" fillId="9" borderId="12" xfId="0" applyFont="1" applyFill="1" applyBorder="1" applyAlignment="1" applyProtection="1">
      <protection locked="0"/>
    </xf>
    <xf numFmtId="0" fontId="14" fillId="9" borderId="7" xfId="0" applyFont="1" applyFill="1" applyBorder="1" applyAlignment="1" applyProtection="1">
      <protection locked="0"/>
    </xf>
    <xf numFmtId="0" fontId="14" fillId="8" borderId="12" xfId="0" applyFont="1" applyFill="1" applyBorder="1" applyAlignment="1" applyProtection="1">
      <protection locked="0"/>
    </xf>
    <xf numFmtId="0" fontId="14" fillId="8" borderId="7" xfId="0" applyFont="1" applyFill="1" applyBorder="1" applyAlignment="1" applyProtection="1">
      <protection locked="0"/>
    </xf>
    <xf numFmtId="0" fontId="16" fillId="0" borderId="12" xfId="0" applyFont="1" applyBorder="1" applyAlignment="1">
      <alignment horizontal="left"/>
    </xf>
    <xf numFmtId="0" fontId="16" fillId="0" borderId="7" xfId="0" applyFont="1" applyBorder="1" applyAlignment="1">
      <alignment horizontal="left"/>
    </xf>
    <xf numFmtId="0" fontId="8" fillId="0" borderId="14" xfId="0" applyFont="1" applyBorder="1" applyAlignment="1">
      <alignment horizontal="right"/>
    </xf>
    <xf numFmtId="0" fontId="8" fillId="0" borderId="15" xfId="0" applyFont="1" applyBorder="1" applyAlignment="1">
      <alignment horizontal="right"/>
    </xf>
    <xf numFmtId="0" fontId="16" fillId="0" borderId="3" xfId="0" applyFont="1" applyBorder="1" applyAlignment="1">
      <alignment horizontal="left"/>
    </xf>
    <xf numFmtId="0" fontId="6" fillId="0" borderId="19" xfId="0" applyFont="1" applyBorder="1" applyAlignment="1">
      <alignment horizontal="center"/>
    </xf>
    <xf numFmtId="0" fontId="6" fillId="0" borderId="8" xfId="0" applyFont="1" applyBorder="1" applyAlignment="1">
      <alignment horizontal="center"/>
    </xf>
    <xf numFmtId="0" fontId="8" fillId="0" borderId="12" xfId="0" applyNumberFormat="1" applyFont="1" applyBorder="1" applyAlignment="1">
      <alignment horizontal="left"/>
    </xf>
    <xf numFmtId="0" fontId="8" fillId="0" borderId="13" xfId="0" applyNumberFormat="1" applyFont="1" applyBorder="1" applyAlignment="1">
      <alignment horizontal="left"/>
    </xf>
    <xf numFmtId="0" fontId="8" fillId="0" borderId="7" xfId="0" applyNumberFormat="1" applyFont="1" applyBorder="1" applyAlignment="1">
      <alignment horizontal="left"/>
    </xf>
    <xf numFmtId="0" fontId="8" fillId="0" borderId="13" xfId="0" applyFont="1" applyBorder="1" applyAlignment="1">
      <alignment horizontal="right"/>
    </xf>
    <xf numFmtId="0" fontId="6" fillId="0" borderId="13" xfId="0" applyFont="1" applyBorder="1" applyAlignment="1"/>
    <xf numFmtId="0" fontId="8" fillId="0" borderId="19" xfId="0" applyFont="1" applyBorder="1" applyAlignment="1">
      <alignment horizontal="left"/>
    </xf>
    <xf numFmtId="0" fontId="8" fillId="0" borderId="8" xfId="0" applyFont="1" applyBorder="1" applyAlignment="1">
      <alignment horizontal="left"/>
    </xf>
    <xf numFmtId="0" fontId="14" fillId="0" borderId="12" xfId="0" applyFont="1" applyBorder="1" applyAlignment="1">
      <alignment horizontal="left"/>
    </xf>
    <xf numFmtId="0" fontId="14" fillId="0" borderId="7" xfId="0" applyFont="1" applyBorder="1" applyAlignment="1">
      <alignment horizontal="left"/>
    </xf>
    <xf numFmtId="0" fontId="14" fillId="0" borderId="12" xfId="0" applyFont="1" applyBorder="1" applyAlignment="1" applyProtection="1">
      <alignment horizontal="left"/>
      <protection locked="0"/>
    </xf>
    <xf numFmtId="0" fontId="14" fillId="0" borderId="7" xfId="0" applyFont="1" applyBorder="1" applyAlignment="1" applyProtection="1">
      <alignment horizontal="left"/>
      <protection locked="0"/>
    </xf>
    <xf numFmtId="0" fontId="8" fillId="0" borderId="13" xfId="0" applyFont="1" applyBorder="1" applyAlignment="1">
      <alignment horizontal="left"/>
    </xf>
    <xf numFmtId="0" fontId="8" fillId="0" borderId="7" xfId="0" applyFont="1" applyBorder="1" applyAlignment="1">
      <alignment horizontal="left"/>
    </xf>
    <xf numFmtId="0" fontId="16" fillId="0" borderId="13" xfId="0" applyFont="1" applyBorder="1" applyAlignment="1">
      <alignment horizontal="left"/>
    </xf>
    <xf numFmtId="0" fontId="13" fillId="0" borderId="13" xfId="0" applyFont="1" applyBorder="1" applyAlignment="1">
      <alignment horizontal="left"/>
    </xf>
    <xf numFmtId="0" fontId="13" fillId="0" borderId="7" xfId="0" applyFont="1" applyBorder="1" applyAlignment="1">
      <alignment horizontal="left"/>
    </xf>
    <xf numFmtId="0" fontId="8" fillId="0" borderId="12" xfId="0" applyFont="1" applyBorder="1" applyAlignment="1">
      <alignment horizontal="right"/>
    </xf>
    <xf numFmtId="0" fontId="8" fillId="2" borderId="13" xfId="0" applyFont="1" applyFill="1" applyBorder="1" applyAlignment="1">
      <alignment horizontal="center"/>
    </xf>
    <xf numFmtId="0" fontId="8" fillId="2" borderId="7" xfId="0" applyFont="1" applyFill="1" applyBorder="1" applyAlignment="1">
      <alignment horizontal="center"/>
    </xf>
    <xf numFmtId="0" fontId="14" fillId="8" borderId="12" xfId="0" applyFont="1" applyFill="1" applyBorder="1" applyAlignment="1"/>
    <xf numFmtId="0" fontId="14" fillId="8" borderId="7" xfId="0" applyFont="1" applyFill="1" applyBorder="1" applyAlignment="1"/>
    <xf numFmtId="0" fontId="14" fillId="11" borderId="12" xfId="0" applyFont="1" applyFill="1" applyBorder="1" applyAlignment="1"/>
    <xf numFmtId="0" fontId="14" fillId="11" borderId="7" xfId="0" applyFont="1" applyFill="1" applyBorder="1" applyAlignment="1"/>
    <xf numFmtId="0" fontId="14" fillId="10" borderId="12" xfId="0" applyFont="1" applyFill="1" applyBorder="1" applyAlignment="1"/>
    <xf numFmtId="0" fontId="14" fillId="10" borderId="7" xfId="0" applyFont="1" applyFill="1" applyBorder="1" applyAlignment="1"/>
    <xf numFmtId="0" fontId="14" fillId="9" borderId="12" xfId="0" applyFont="1" applyFill="1" applyBorder="1" applyAlignment="1"/>
    <xf numFmtId="0" fontId="14" fillId="9" borderId="7" xfId="0" applyFont="1" applyFill="1" applyBorder="1" applyAlignment="1"/>
    <xf numFmtId="0" fontId="6" fillId="2" borderId="3" xfId="0" applyFont="1" applyFill="1" applyBorder="1" applyAlignment="1"/>
    <xf numFmtId="0" fontId="1" fillId="0" borderId="12" xfId="0" applyFont="1" applyBorder="1" applyAlignment="1">
      <alignment horizontal="left" vertical="top" wrapText="1"/>
    </xf>
    <xf numFmtId="0" fontId="1" fillId="0" borderId="7" xfId="0" applyFont="1" applyBorder="1" applyAlignment="1">
      <alignment horizontal="left" vertical="top" wrapText="1"/>
    </xf>
    <xf numFmtId="0" fontId="1" fillId="0" borderId="12" xfId="0" applyFont="1" applyBorder="1" applyAlignment="1">
      <alignment horizontal="left" wrapText="1"/>
    </xf>
    <xf numFmtId="0" fontId="1" fillId="0" borderId="7" xfId="0" applyFont="1" applyBorder="1" applyAlignment="1">
      <alignment horizontal="left" wrapText="1"/>
    </xf>
    <xf numFmtId="0" fontId="25" fillId="18" borderId="12" xfId="0" applyFont="1" applyFill="1" applyBorder="1" applyAlignment="1">
      <alignment horizontal="center"/>
    </xf>
    <xf numFmtId="0" fontId="25" fillId="18" borderId="7" xfId="0" applyFont="1" applyFill="1" applyBorder="1" applyAlignment="1">
      <alignment horizontal="center"/>
    </xf>
    <xf numFmtId="0" fontId="1" fillId="0" borderId="13" xfId="0" applyFont="1" applyBorder="1" applyAlignment="1">
      <alignment horizontal="left" vertical="top" wrapText="1"/>
    </xf>
    <xf numFmtId="0" fontId="25" fillId="0" borderId="12" xfId="0" applyFont="1" applyBorder="1" applyAlignment="1">
      <alignment horizontal="left" vertical="top" wrapText="1"/>
    </xf>
    <xf numFmtId="0" fontId="25" fillId="0" borderId="7" xfId="0" applyFont="1" applyBorder="1" applyAlignment="1">
      <alignment horizontal="left" vertical="top"/>
    </xf>
    <xf numFmtId="0" fontId="26" fillId="0" borderId="19" xfId="0" applyFont="1" applyFill="1" applyBorder="1" applyAlignment="1">
      <alignment horizontal="center"/>
    </xf>
    <xf numFmtId="0" fontId="11" fillId="0" borderId="19" xfId="0" applyFont="1" applyFill="1" applyBorder="1" applyAlignment="1">
      <alignment horizontal="center"/>
    </xf>
    <xf numFmtId="0" fontId="11" fillId="0" borderId="8" xfId="0" applyFont="1" applyFill="1" applyBorder="1" applyAlignment="1">
      <alignment horizontal="center"/>
    </xf>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colors>
    <mruColors>
      <color rgb="FFCCFFFF"/>
      <color rgb="FF66FF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76200</xdr:rowOff>
    </xdr:from>
    <xdr:to>
      <xdr:col>2</xdr:col>
      <xdr:colOff>0</xdr:colOff>
      <xdr:row>0</xdr:row>
      <xdr:rowOff>643090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5900" y="76200"/>
          <a:ext cx="2374900" cy="5668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571868</xdr:colOff>
      <xdr:row>0</xdr:row>
      <xdr:rowOff>120082</xdr:rowOff>
    </xdr:from>
    <xdr:to>
      <xdr:col>9</xdr:col>
      <xdr:colOff>697604</xdr:colOff>
      <xdr:row>0</xdr:row>
      <xdr:rowOff>453457</xdr:rowOff>
    </xdr:to>
    <xdr:sp macro="" textlink="">
      <xdr:nvSpPr>
        <xdr:cNvPr id="4" name="Text Box 26">
          <a:extLst>
            <a:ext uri="{FF2B5EF4-FFF2-40B4-BE49-F238E27FC236}">
              <a16:creationId xmlns:a16="http://schemas.microsoft.com/office/drawing/2014/main" id="{00000000-0008-0000-0100-000004000000}"/>
            </a:ext>
          </a:extLst>
        </xdr:cNvPr>
        <xdr:cNvSpPr txBox="1">
          <a:spLocks noChangeArrowheads="1"/>
        </xdr:cNvSpPr>
      </xdr:nvSpPr>
      <xdr:spPr bwMode="auto">
        <a:xfrm>
          <a:off x="8016408" y="120082"/>
          <a:ext cx="2090894" cy="333375"/>
        </a:xfrm>
        <a:prstGeom prst="rect">
          <a:avLst/>
        </a:prstGeom>
        <a:solidFill>
          <a:srgbClr val="CCFFFF"/>
        </a:solidFill>
        <a:ln w="9525">
          <a:solidFill>
            <a:srgbClr val="000000"/>
          </a:solidFill>
          <a:miter lim="800000"/>
          <a:headEnd/>
          <a:tailEnd/>
        </a:ln>
      </xdr:spPr>
      <xdr:txBody>
        <a:bodyPr vertOverflow="clip" wrap="square" lIns="45720" tIns="36576" rIns="45720" bIns="0" anchor="t" upright="1"/>
        <a:lstStyle/>
        <a:p>
          <a:pPr algn="ctr" rtl="0">
            <a:defRPr sz="1000"/>
          </a:pPr>
          <a:r>
            <a:rPr lang="en-AU" sz="2000" b="1" i="0" strike="noStrike">
              <a:solidFill>
                <a:srgbClr val="000000"/>
              </a:solidFill>
              <a:latin typeface="+mn-lt"/>
            </a:rPr>
            <a:t>YEAR 1</a:t>
          </a:r>
        </a:p>
      </xdr:txBody>
    </xdr:sp>
    <xdr:clientData/>
  </xdr:twoCellAnchor>
  <xdr:twoCellAnchor editAs="oneCell">
    <xdr:from>
      <xdr:col>0</xdr:col>
      <xdr:colOff>80212</xdr:colOff>
      <xdr:row>0</xdr:row>
      <xdr:rowOff>66842</xdr:rowOff>
    </xdr:from>
    <xdr:to>
      <xdr:col>1</xdr:col>
      <xdr:colOff>335882</xdr:colOff>
      <xdr:row>0</xdr:row>
      <xdr:rowOff>479517</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80212" y="66842"/>
          <a:ext cx="1664368" cy="412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57150</xdr:rowOff>
    </xdr:from>
    <xdr:to>
      <xdr:col>1</xdr:col>
      <xdr:colOff>382279</xdr:colOff>
      <xdr:row>0</xdr:row>
      <xdr:rowOff>471714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23825" y="57150"/>
          <a:ext cx="1572904" cy="414564"/>
        </a:xfrm>
        <a:prstGeom prst="rect">
          <a:avLst/>
        </a:prstGeom>
      </xdr:spPr>
    </xdr:pic>
    <xdr:clientData/>
  </xdr:twoCellAnchor>
  <xdr:twoCellAnchor>
    <xdr:from>
      <xdr:col>7</xdr:col>
      <xdr:colOff>571868</xdr:colOff>
      <xdr:row>0</xdr:row>
      <xdr:rowOff>120082</xdr:rowOff>
    </xdr:from>
    <xdr:to>
      <xdr:col>9</xdr:col>
      <xdr:colOff>697604</xdr:colOff>
      <xdr:row>0</xdr:row>
      <xdr:rowOff>453457</xdr:rowOff>
    </xdr:to>
    <xdr:sp macro="" textlink="">
      <xdr:nvSpPr>
        <xdr:cNvPr id="14" name="Text Box 26">
          <a:extLst>
            <a:ext uri="{FF2B5EF4-FFF2-40B4-BE49-F238E27FC236}">
              <a16:creationId xmlns:a16="http://schemas.microsoft.com/office/drawing/2014/main" id="{00000000-0008-0000-0200-00000E000000}"/>
            </a:ext>
          </a:extLst>
        </xdr:cNvPr>
        <xdr:cNvSpPr txBox="1">
          <a:spLocks noChangeArrowheads="1"/>
        </xdr:cNvSpPr>
      </xdr:nvSpPr>
      <xdr:spPr bwMode="auto">
        <a:xfrm>
          <a:off x="7315568" y="120082"/>
          <a:ext cx="1878336" cy="333375"/>
        </a:xfrm>
        <a:prstGeom prst="rect">
          <a:avLst/>
        </a:prstGeom>
        <a:solidFill>
          <a:srgbClr val="CCFFFF"/>
        </a:solidFill>
        <a:ln w="9525">
          <a:solidFill>
            <a:srgbClr val="000000"/>
          </a:solidFill>
          <a:miter lim="800000"/>
          <a:headEnd/>
          <a:tailEnd/>
        </a:ln>
      </xdr:spPr>
      <xdr:txBody>
        <a:bodyPr vertOverflow="clip" wrap="square" lIns="45720" tIns="36576" rIns="45720" bIns="0" anchor="t" upright="1"/>
        <a:lstStyle/>
        <a:p>
          <a:pPr algn="ctr" rtl="0">
            <a:defRPr sz="1000"/>
          </a:pPr>
          <a:r>
            <a:rPr lang="en-AU" sz="2000" b="1" i="0" strike="noStrike">
              <a:solidFill>
                <a:srgbClr val="000000"/>
              </a:solidFill>
              <a:latin typeface="+mn-lt"/>
            </a:rPr>
            <a:t>YEAR 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685800</xdr:colOff>
      <xdr:row>0</xdr:row>
      <xdr:rowOff>92075</xdr:rowOff>
    </xdr:from>
    <xdr:to>
      <xdr:col>9</xdr:col>
      <xdr:colOff>666121</xdr:colOff>
      <xdr:row>0</xdr:row>
      <xdr:rowOff>482600</xdr:rowOff>
    </xdr:to>
    <xdr:sp macro="" textlink="">
      <xdr:nvSpPr>
        <xdr:cNvPr id="4122" name="Text Box 26">
          <a:extLst>
            <a:ext uri="{FF2B5EF4-FFF2-40B4-BE49-F238E27FC236}">
              <a16:creationId xmlns:a16="http://schemas.microsoft.com/office/drawing/2014/main" id="{00000000-0008-0000-0300-00001A100000}"/>
            </a:ext>
          </a:extLst>
        </xdr:cNvPr>
        <xdr:cNvSpPr txBox="1">
          <a:spLocks noChangeArrowheads="1"/>
        </xdr:cNvSpPr>
      </xdr:nvSpPr>
      <xdr:spPr bwMode="auto">
        <a:xfrm>
          <a:off x="7600950" y="92075"/>
          <a:ext cx="1809121" cy="390525"/>
        </a:xfrm>
        <a:prstGeom prst="rect">
          <a:avLst/>
        </a:prstGeom>
        <a:solidFill>
          <a:srgbClr val="CCFFFF"/>
        </a:solidFill>
        <a:ln w="9525">
          <a:solidFill>
            <a:srgbClr val="000000"/>
          </a:solidFill>
          <a:miter lim="800000"/>
          <a:headEnd/>
          <a:tailEnd/>
        </a:ln>
      </xdr:spPr>
      <xdr:txBody>
        <a:bodyPr vertOverflow="clip" wrap="square" lIns="45720" tIns="36576" rIns="45720" bIns="0" anchor="t" upright="1"/>
        <a:lstStyle/>
        <a:p>
          <a:pPr algn="ctr" rtl="0">
            <a:defRPr sz="1000"/>
          </a:pPr>
          <a:r>
            <a:rPr lang="en-AU" sz="2000" b="1" i="0" strike="noStrike">
              <a:solidFill>
                <a:srgbClr val="000000"/>
              </a:solidFill>
              <a:latin typeface="+mn-lt"/>
            </a:rPr>
            <a:t>YEAR 3</a:t>
          </a:r>
        </a:p>
      </xdr:txBody>
    </xdr:sp>
    <xdr:clientData/>
  </xdr:twoCellAnchor>
  <xdr:twoCellAnchor editAs="oneCell">
    <xdr:from>
      <xdr:col>0</xdr:col>
      <xdr:colOff>76200</xdr:colOff>
      <xdr:row>0</xdr:row>
      <xdr:rowOff>63500</xdr:rowOff>
    </xdr:from>
    <xdr:to>
      <xdr:col>1</xdr:col>
      <xdr:colOff>457200</xdr:colOff>
      <xdr:row>0</xdr:row>
      <xdr:rowOff>498555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76200" y="63500"/>
          <a:ext cx="1676400" cy="4350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685800</xdr:colOff>
      <xdr:row>0</xdr:row>
      <xdr:rowOff>92075</xdr:rowOff>
    </xdr:from>
    <xdr:to>
      <xdr:col>9</xdr:col>
      <xdr:colOff>666121</xdr:colOff>
      <xdr:row>0</xdr:row>
      <xdr:rowOff>482600</xdr:rowOff>
    </xdr:to>
    <xdr:sp macro="" textlink="">
      <xdr:nvSpPr>
        <xdr:cNvPr id="2" name="Text Box 26">
          <a:extLst>
            <a:ext uri="{FF2B5EF4-FFF2-40B4-BE49-F238E27FC236}">
              <a16:creationId xmlns:a16="http://schemas.microsoft.com/office/drawing/2014/main" id="{00000000-0008-0000-0400-000002000000}"/>
            </a:ext>
          </a:extLst>
        </xdr:cNvPr>
        <xdr:cNvSpPr txBox="1">
          <a:spLocks noChangeArrowheads="1"/>
        </xdr:cNvSpPr>
      </xdr:nvSpPr>
      <xdr:spPr bwMode="auto">
        <a:xfrm>
          <a:off x="7410450" y="92075"/>
          <a:ext cx="1732921" cy="390525"/>
        </a:xfrm>
        <a:prstGeom prst="rect">
          <a:avLst/>
        </a:prstGeom>
        <a:solidFill>
          <a:srgbClr val="CCFFFF"/>
        </a:solidFill>
        <a:ln w="9525">
          <a:solidFill>
            <a:srgbClr val="000000"/>
          </a:solidFill>
          <a:miter lim="800000"/>
          <a:headEnd/>
          <a:tailEnd/>
        </a:ln>
      </xdr:spPr>
      <xdr:txBody>
        <a:bodyPr vertOverflow="clip" wrap="square" lIns="45720" tIns="36576" rIns="45720" bIns="0" anchor="t" upright="1"/>
        <a:lstStyle/>
        <a:p>
          <a:pPr algn="ctr" rtl="0">
            <a:defRPr sz="1000"/>
          </a:pPr>
          <a:r>
            <a:rPr lang="en-AU" sz="2000" b="1" i="0" strike="noStrike">
              <a:solidFill>
                <a:srgbClr val="000000"/>
              </a:solidFill>
              <a:latin typeface="+mn-lt"/>
            </a:rPr>
            <a:t>YEAR 4</a:t>
          </a:r>
        </a:p>
      </xdr:txBody>
    </xdr:sp>
    <xdr:clientData/>
  </xdr:twoCellAnchor>
  <xdr:twoCellAnchor editAs="oneCell">
    <xdr:from>
      <xdr:col>0</xdr:col>
      <xdr:colOff>76200</xdr:colOff>
      <xdr:row>0</xdr:row>
      <xdr:rowOff>63500</xdr:rowOff>
    </xdr:from>
    <xdr:to>
      <xdr:col>1</xdr:col>
      <xdr:colOff>457200</xdr:colOff>
      <xdr:row>0</xdr:row>
      <xdr:rowOff>438150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76200" y="63500"/>
          <a:ext cx="1676400" cy="374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685800</xdr:colOff>
      <xdr:row>0</xdr:row>
      <xdr:rowOff>92075</xdr:rowOff>
    </xdr:from>
    <xdr:to>
      <xdr:col>9</xdr:col>
      <xdr:colOff>666121</xdr:colOff>
      <xdr:row>0</xdr:row>
      <xdr:rowOff>482600</xdr:rowOff>
    </xdr:to>
    <xdr:sp macro="" textlink="">
      <xdr:nvSpPr>
        <xdr:cNvPr id="2" name="Text Box 26">
          <a:extLst>
            <a:ext uri="{FF2B5EF4-FFF2-40B4-BE49-F238E27FC236}">
              <a16:creationId xmlns:a16="http://schemas.microsoft.com/office/drawing/2014/main" id="{00000000-0008-0000-0500-000002000000}"/>
            </a:ext>
          </a:extLst>
        </xdr:cNvPr>
        <xdr:cNvSpPr txBox="1">
          <a:spLocks noChangeArrowheads="1"/>
        </xdr:cNvSpPr>
      </xdr:nvSpPr>
      <xdr:spPr bwMode="auto">
        <a:xfrm>
          <a:off x="7410450" y="92075"/>
          <a:ext cx="1732921" cy="390525"/>
        </a:xfrm>
        <a:prstGeom prst="rect">
          <a:avLst/>
        </a:prstGeom>
        <a:solidFill>
          <a:srgbClr val="CCFFFF"/>
        </a:solidFill>
        <a:ln w="9525">
          <a:solidFill>
            <a:srgbClr val="000000"/>
          </a:solidFill>
          <a:miter lim="800000"/>
          <a:headEnd/>
          <a:tailEnd/>
        </a:ln>
      </xdr:spPr>
      <xdr:txBody>
        <a:bodyPr vertOverflow="clip" wrap="square" lIns="45720" tIns="36576" rIns="45720" bIns="0" anchor="t" upright="1"/>
        <a:lstStyle/>
        <a:p>
          <a:pPr algn="ctr" rtl="0">
            <a:defRPr sz="1000"/>
          </a:pPr>
          <a:r>
            <a:rPr lang="en-AU" sz="2000" b="1" i="0" strike="noStrike">
              <a:solidFill>
                <a:srgbClr val="000000"/>
              </a:solidFill>
              <a:latin typeface="+mn-lt"/>
            </a:rPr>
            <a:t>YEAR 5</a:t>
          </a:r>
        </a:p>
      </xdr:txBody>
    </xdr:sp>
    <xdr:clientData/>
  </xdr:twoCellAnchor>
  <xdr:twoCellAnchor editAs="oneCell">
    <xdr:from>
      <xdr:col>0</xdr:col>
      <xdr:colOff>76200</xdr:colOff>
      <xdr:row>0</xdr:row>
      <xdr:rowOff>63501</xdr:rowOff>
    </xdr:from>
    <xdr:to>
      <xdr:col>1</xdr:col>
      <xdr:colOff>457200</xdr:colOff>
      <xdr:row>0</xdr:row>
      <xdr:rowOff>476251</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76200" y="63501"/>
          <a:ext cx="1676400" cy="412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571868</xdr:colOff>
      <xdr:row>0</xdr:row>
      <xdr:rowOff>120082</xdr:rowOff>
    </xdr:from>
    <xdr:to>
      <xdr:col>9</xdr:col>
      <xdr:colOff>697604</xdr:colOff>
      <xdr:row>0</xdr:row>
      <xdr:rowOff>453457</xdr:rowOff>
    </xdr:to>
    <xdr:sp macro="" textlink="">
      <xdr:nvSpPr>
        <xdr:cNvPr id="2" name="Text Box 26">
          <a:extLst>
            <a:ext uri="{FF2B5EF4-FFF2-40B4-BE49-F238E27FC236}">
              <a16:creationId xmlns:a16="http://schemas.microsoft.com/office/drawing/2014/main" id="{00000000-0008-0000-0700-000002000000}"/>
            </a:ext>
          </a:extLst>
        </xdr:cNvPr>
        <xdr:cNvSpPr txBox="1">
          <a:spLocks noChangeArrowheads="1"/>
        </xdr:cNvSpPr>
      </xdr:nvSpPr>
      <xdr:spPr bwMode="auto">
        <a:xfrm>
          <a:off x="7315568" y="120082"/>
          <a:ext cx="1878336" cy="333375"/>
        </a:xfrm>
        <a:prstGeom prst="rect">
          <a:avLst/>
        </a:prstGeom>
        <a:solidFill>
          <a:srgbClr val="CCFFFF"/>
        </a:solidFill>
        <a:ln w="9525">
          <a:solidFill>
            <a:srgbClr val="000000"/>
          </a:solidFill>
          <a:miter lim="800000"/>
          <a:headEnd/>
          <a:tailEnd/>
        </a:ln>
      </xdr:spPr>
      <xdr:txBody>
        <a:bodyPr vertOverflow="clip" wrap="square" lIns="45720" tIns="36576" rIns="45720" bIns="0" anchor="t" upright="1"/>
        <a:lstStyle/>
        <a:p>
          <a:pPr algn="ctr" rtl="0">
            <a:defRPr sz="1000"/>
          </a:pPr>
          <a:r>
            <a:rPr lang="en-AU" sz="2000" b="1" i="0" strike="noStrike">
              <a:solidFill>
                <a:srgbClr val="000000"/>
              </a:solidFill>
              <a:latin typeface="+mn-lt"/>
            </a:rPr>
            <a:t>YEAR 1</a:t>
          </a:r>
        </a:p>
      </xdr:txBody>
    </xdr:sp>
    <xdr:clientData/>
  </xdr:twoCellAnchor>
  <xdr:twoCellAnchor editAs="oneCell">
    <xdr:from>
      <xdr:col>0</xdr:col>
      <xdr:colOff>80212</xdr:colOff>
      <xdr:row>0</xdr:row>
      <xdr:rowOff>66842</xdr:rowOff>
    </xdr:from>
    <xdr:to>
      <xdr:col>1</xdr:col>
      <xdr:colOff>297782</xdr:colOff>
      <xdr:row>0</xdr:row>
      <xdr:rowOff>476250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80212" y="66842"/>
          <a:ext cx="1532020" cy="4094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pageSetUpPr fitToPage="1"/>
  </sheetPr>
  <dimension ref="A1:N36"/>
  <sheetViews>
    <sheetView showGridLines="0" zoomScaleNormal="100" zoomScaleSheetLayoutView="100" workbookViewId="0">
      <selection activeCell="E10" sqref="E10"/>
    </sheetView>
  </sheetViews>
  <sheetFormatPr defaultColWidth="9.1328125" defaultRowHeight="12.75"/>
  <cols>
    <col min="1" max="1" width="1.265625" style="3" customWidth="1"/>
    <col min="2" max="2" width="34" style="3" customWidth="1"/>
    <col min="3" max="8" width="13.1328125" style="3" customWidth="1"/>
    <col min="9" max="9" width="11.73046875" style="3" customWidth="1"/>
    <col min="10" max="16384" width="9.1328125" style="3"/>
  </cols>
  <sheetData>
    <row r="1" spans="2:10" ht="58.5" customHeight="1">
      <c r="B1" s="272"/>
      <c r="C1" s="273"/>
      <c r="D1" s="273"/>
      <c r="E1" s="273"/>
      <c r="F1" s="273"/>
      <c r="G1" s="273"/>
      <c r="H1" s="273"/>
      <c r="I1" s="274"/>
    </row>
    <row r="2" spans="2:10" ht="18.75" customHeight="1">
      <c r="B2" s="279" t="s">
        <v>103</v>
      </c>
      <c r="C2" s="280"/>
      <c r="D2" s="280"/>
      <c r="E2" s="280"/>
      <c r="F2" s="280"/>
      <c r="G2" s="280"/>
      <c r="H2" s="280"/>
      <c r="I2" s="281"/>
    </row>
    <row r="3" spans="2:10" ht="18.75" customHeight="1">
      <c r="B3" s="11" t="s">
        <v>3</v>
      </c>
      <c r="C3" s="282"/>
      <c r="D3" s="283"/>
      <c r="E3" s="284"/>
      <c r="F3" s="284"/>
      <c r="G3" s="284"/>
      <c r="H3" s="284"/>
      <c r="I3" s="285"/>
    </row>
    <row r="4" spans="2:10" ht="21" customHeight="1">
      <c r="B4" s="12" t="s">
        <v>4</v>
      </c>
      <c r="C4" s="13" t="s">
        <v>0</v>
      </c>
      <c r="E4" s="255"/>
      <c r="F4" s="265" t="s">
        <v>5</v>
      </c>
      <c r="G4" s="266"/>
      <c r="H4" s="14" t="s">
        <v>0</v>
      </c>
      <c r="I4" s="230"/>
      <c r="J4" s="15"/>
    </row>
    <row r="5" spans="2:10" ht="14.25" customHeight="1">
      <c r="B5" s="277" t="s">
        <v>96</v>
      </c>
      <c r="C5" s="16" t="s">
        <v>40</v>
      </c>
      <c r="D5" s="16" t="s">
        <v>94</v>
      </c>
      <c r="E5" s="16" t="s">
        <v>95</v>
      </c>
      <c r="F5" s="16" t="s">
        <v>102</v>
      </c>
      <c r="G5" s="16" t="s">
        <v>104</v>
      </c>
      <c r="H5" s="17" t="s">
        <v>1</v>
      </c>
      <c r="I5" s="275" t="s">
        <v>6</v>
      </c>
    </row>
    <row r="6" spans="2:10" ht="12" customHeight="1">
      <c r="B6" s="278"/>
      <c r="C6" s="18"/>
      <c r="D6" s="19"/>
      <c r="E6" s="19"/>
      <c r="F6" s="19"/>
      <c r="G6" s="19"/>
      <c r="H6" s="19"/>
      <c r="I6" s="276"/>
    </row>
    <row r="7" spans="2:10" ht="15.75" customHeight="1">
      <c r="B7" s="154" t="str">
        <f>'Year 1 $'!C5</f>
        <v>CRDC</v>
      </c>
      <c r="C7" s="20">
        <f>'Year 1 $'!C51</f>
        <v>50000</v>
      </c>
      <c r="D7" s="20">
        <f>'Year 2 $'!C51</f>
        <v>0</v>
      </c>
      <c r="E7" s="20">
        <f>'Year 3 $'!C51</f>
        <v>0</v>
      </c>
      <c r="F7" s="20">
        <f>'Year 4 $'!C51</f>
        <v>0</v>
      </c>
      <c r="G7" s="20">
        <f>'Year 5 $'!C51</f>
        <v>0</v>
      </c>
      <c r="H7" s="21">
        <f>SUM(C7:G7)</f>
        <v>50000</v>
      </c>
      <c r="I7" s="22">
        <f>(SUM(H7:H8))/$H$21</f>
        <v>0.28975591278202611</v>
      </c>
    </row>
    <row r="8" spans="2:10" ht="15.75" customHeight="1">
      <c r="B8" s="154" t="s">
        <v>60</v>
      </c>
      <c r="C8" s="20">
        <f>'Year 1 $'!C52</f>
        <v>11195</v>
      </c>
      <c r="D8" s="20">
        <f>'Year 2 $'!C52</f>
        <v>0</v>
      </c>
      <c r="E8" s="20">
        <f>'Year 3 $'!C52</f>
        <v>0</v>
      </c>
      <c r="F8" s="20">
        <f>'Year 4 $'!C52</f>
        <v>0</v>
      </c>
      <c r="G8" s="20">
        <f>'Year 5 $'!C52</f>
        <v>0</v>
      </c>
      <c r="H8" s="21">
        <f t="shared" ref="H8:H20" si="0">SUM(C8:G8)</f>
        <v>11195</v>
      </c>
      <c r="I8" s="23"/>
    </row>
    <row r="9" spans="2:10" ht="15.75" customHeight="1">
      <c r="B9" s="155" t="str">
        <f>'Year 1 $'!D5</f>
        <v>Research Organisation</v>
      </c>
      <c r="C9" s="172">
        <f>'Year 1 $'!D51</f>
        <v>50000</v>
      </c>
      <c r="D9" s="172">
        <f>'Year 2 $'!D51</f>
        <v>0</v>
      </c>
      <c r="E9" s="172">
        <f>'Year 3 $'!D51</f>
        <v>0</v>
      </c>
      <c r="F9" s="172">
        <f>'Year 4 $'!D51</f>
        <v>0</v>
      </c>
      <c r="G9" s="172">
        <f>'Year 5 $'!D51</f>
        <v>0</v>
      </c>
      <c r="H9" s="173">
        <f t="shared" si="0"/>
        <v>50000</v>
      </c>
      <c r="I9" s="174">
        <f>(SUM(H9:H10))/$H$21</f>
        <v>0.71024408721797394</v>
      </c>
    </row>
    <row r="10" spans="2:10" ht="15.75" customHeight="1">
      <c r="B10" s="155" t="s">
        <v>60</v>
      </c>
      <c r="C10" s="172">
        <f>'Year 1 $'!D52</f>
        <v>100000</v>
      </c>
      <c r="D10" s="172">
        <f>'Year 2 $'!D52</f>
        <v>0</v>
      </c>
      <c r="E10" s="172">
        <f>'Year 3 $'!D52</f>
        <v>0</v>
      </c>
      <c r="F10" s="172">
        <f>'Year 4 $'!D52</f>
        <v>0</v>
      </c>
      <c r="G10" s="172">
        <f>'Year 5 $'!D52</f>
        <v>0</v>
      </c>
      <c r="H10" s="173">
        <f t="shared" si="0"/>
        <v>100000</v>
      </c>
      <c r="I10" s="175"/>
    </row>
    <row r="11" spans="2:10" ht="15.75" customHeight="1">
      <c r="B11" s="156" t="str">
        <f>'Year 1 $'!E5</f>
        <v>Co-funder</v>
      </c>
      <c r="C11" s="176">
        <f>'Year 1 $'!E51</f>
        <v>0</v>
      </c>
      <c r="D11" s="176">
        <f>'Year 2 $'!E51</f>
        <v>0</v>
      </c>
      <c r="E11" s="176">
        <f>'Year 3 $'!E51</f>
        <v>0</v>
      </c>
      <c r="F11" s="176">
        <f>'Year 4 $'!E51</f>
        <v>0</v>
      </c>
      <c r="G11" s="176">
        <f>'Year 5 $'!E51</f>
        <v>0</v>
      </c>
      <c r="H11" s="177">
        <f t="shared" si="0"/>
        <v>0</v>
      </c>
      <c r="I11" s="178">
        <f>(SUM(H11:H12))/$H$21</f>
        <v>0</v>
      </c>
    </row>
    <row r="12" spans="2:10" ht="15.75" customHeight="1">
      <c r="B12" s="156" t="s">
        <v>60</v>
      </c>
      <c r="C12" s="176">
        <f>'Year 1 $'!E52</f>
        <v>0</v>
      </c>
      <c r="D12" s="176">
        <f>'Year 2 $'!E52</f>
        <v>0</v>
      </c>
      <c r="E12" s="176">
        <f>'Year 3 $'!E52</f>
        <v>0</v>
      </c>
      <c r="F12" s="176">
        <f>'Year 4 $'!E52</f>
        <v>0</v>
      </c>
      <c r="G12" s="176">
        <f>'Year 5 $'!E52</f>
        <v>0</v>
      </c>
      <c r="H12" s="177">
        <f t="shared" si="0"/>
        <v>0</v>
      </c>
      <c r="I12" s="179"/>
    </row>
    <row r="13" spans="2:10" ht="15.75" customHeight="1">
      <c r="B13" s="159" t="str">
        <f>'Year 1 $'!F5</f>
        <v>Other Participant 1</v>
      </c>
      <c r="C13" s="161">
        <f>'Year 1 $'!F51</f>
        <v>0</v>
      </c>
      <c r="D13" s="161">
        <f>'Year 2 $'!F51</f>
        <v>0</v>
      </c>
      <c r="E13" s="161">
        <f>'Year 3 $'!F51</f>
        <v>0</v>
      </c>
      <c r="F13" s="161">
        <f>'Year 4 $'!F51</f>
        <v>0</v>
      </c>
      <c r="G13" s="161">
        <f>'Year 5 $'!F51</f>
        <v>0</v>
      </c>
      <c r="H13" s="162">
        <f t="shared" si="0"/>
        <v>0</v>
      </c>
      <c r="I13" s="163">
        <f>(SUM(H13:H14))/$H$21</f>
        <v>0</v>
      </c>
    </row>
    <row r="14" spans="2:10" ht="15.75" customHeight="1">
      <c r="B14" s="159" t="s">
        <v>60</v>
      </c>
      <c r="C14" s="161">
        <f>'Year 1 $'!F52</f>
        <v>0</v>
      </c>
      <c r="D14" s="161">
        <f>'Year 2 $'!F52</f>
        <v>0</v>
      </c>
      <c r="E14" s="161">
        <f>'Year 3 $'!F52</f>
        <v>0</v>
      </c>
      <c r="F14" s="161">
        <f>'Year 4 $'!F52</f>
        <v>0</v>
      </c>
      <c r="G14" s="161">
        <f>'Year 5 $'!F52</f>
        <v>0</v>
      </c>
      <c r="H14" s="162">
        <f t="shared" si="0"/>
        <v>0</v>
      </c>
      <c r="I14" s="164"/>
    </row>
    <row r="15" spans="2:10" ht="15.75" customHeight="1">
      <c r="B15" s="157" t="str">
        <f>'Year 1 $'!G5</f>
        <v>Other Participant 2</v>
      </c>
      <c r="C15" s="165">
        <f>'Year 1 $'!G51</f>
        <v>0</v>
      </c>
      <c r="D15" s="165">
        <f>'Year 2 $'!G51</f>
        <v>0</v>
      </c>
      <c r="E15" s="165">
        <f>'Year 3 $'!G51</f>
        <v>0</v>
      </c>
      <c r="F15" s="165">
        <f>'Year 4 $'!G51</f>
        <v>0</v>
      </c>
      <c r="G15" s="165">
        <f>'Year 5 $'!G51</f>
        <v>0</v>
      </c>
      <c r="H15" s="166">
        <f t="shared" si="0"/>
        <v>0</v>
      </c>
      <c r="I15" s="167">
        <f>(SUM(H15:H16))/$H$21</f>
        <v>0</v>
      </c>
    </row>
    <row r="16" spans="2:10" ht="15.75" customHeight="1">
      <c r="B16" s="157" t="s">
        <v>60</v>
      </c>
      <c r="C16" s="165">
        <f>'Year 1 $'!G52</f>
        <v>0</v>
      </c>
      <c r="D16" s="165">
        <f>'Year 2 $'!G52</f>
        <v>0</v>
      </c>
      <c r="E16" s="165">
        <f>'Year 3 $'!G52</f>
        <v>0</v>
      </c>
      <c r="F16" s="165">
        <f>'Year 4 $'!G52</f>
        <v>0</v>
      </c>
      <c r="G16" s="165">
        <f>'Year 5 $'!G52</f>
        <v>0</v>
      </c>
      <c r="H16" s="166">
        <f t="shared" si="0"/>
        <v>0</v>
      </c>
      <c r="I16" s="168"/>
    </row>
    <row r="17" spans="1:14" ht="15.75" customHeight="1">
      <c r="B17" s="158" t="str">
        <f>'Year 1 $'!H5</f>
        <v>Other Participant 3</v>
      </c>
      <c r="C17" s="180">
        <f>'Year 1 $'!H51</f>
        <v>0</v>
      </c>
      <c r="D17" s="180">
        <f>'Year 2 $'!H51</f>
        <v>0</v>
      </c>
      <c r="E17" s="180">
        <f>'Year 3 $'!H51</f>
        <v>0</v>
      </c>
      <c r="F17" s="180">
        <f>'Year 4 $'!H51</f>
        <v>0</v>
      </c>
      <c r="G17" s="180">
        <f>'Year 5 $'!H51</f>
        <v>0</v>
      </c>
      <c r="H17" s="181">
        <f t="shared" si="0"/>
        <v>0</v>
      </c>
      <c r="I17" s="182">
        <f>(SUM(H17:H18))/$H$21</f>
        <v>0</v>
      </c>
    </row>
    <row r="18" spans="1:14" ht="15.75" customHeight="1">
      <c r="B18" s="158" t="s">
        <v>60</v>
      </c>
      <c r="C18" s="180">
        <f>'Year 1 $'!H52</f>
        <v>0</v>
      </c>
      <c r="D18" s="180">
        <f>'Year 2 $'!H52</f>
        <v>0</v>
      </c>
      <c r="E18" s="180">
        <f>'Year 3 $'!H52</f>
        <v>0</v>
      </c>
      <c r="F18" s="180">
        <f>'Year 4 $'!H52</f>
        <v>0</v>
      </c>
      <c r="G18" s="180">
        <f>'Year 5 $'!H52</f>
        <v>0</v>
      </c>
      <c r="H18" s="181">
        <f t="shared" si="0"/>
        <v>0</v>
      </c>
      <c r="I18" s="182"/>
    </row>
    <row r="19" spans="1:14" ht="15.75" customHeight="1">
      <c r="B19" s="160" t="str">
        <f>'Year 1 $'!I5</f>
        <v>Other Participant 4</v>
      </c>
      <c r="C19" s="169">
        <f>'Year 1 $'!I51</f>
        <v>0</v>
      </c>
      <c r="D19" s="169">
        <f>'Year 2 $'!I51</f>
        <v>0</v>
      </c>
      <c r="E19" s="169">
        <f>'Year 3 $'!I51</f>
        <v>0</v>
      </c>
      <c r="F19" s="169">
        <f>'Year 4 $'!I51</f>
        <v>0</v>
      </c>
      <c r="G19" s="169">
        <f>'Year 5 $'!I51</f>
        <v>0</v>
      </c>
      <c r="H19" s="170">
        <f t="shared" si="0"/>
        <v>0</v>
      </c>
      <c r="I19" s="171">
        <f>(SUM(H19:H20))/$H$21</f>
        <v>0</v>
      </c>
    </row>
    <row r="20" spans="1:14" ht="15.75" customHeight="1" thickBot="1">
      <c r="B20" s="160" t="s">
        <v>60</v>
      </c>
      <c r="C20" s="169">
        <f>'Year 1 $'!I52</f>
        <v>0</v>
      </c>
      <c r="D20" s="169">
        <f>'Year 2 $'!I52</f>
        <v>0</v>
      </c>
      <c r="E20" s="169">
        <f>'Year 3 $'!I52</f>
        <v>0</v>
      </c>
      <c r="F20" s="169">
        <f>'Year 4 $'!I52</f>
        <v>0</v>
      </c>
      <c r="G20" s="169">
        <f>'Year 5 $'!I52</f>
        <v>0</v>
      </c>
      <c r="H20" s="170">
        <f t="shared" si="0"/>
        <v>0</v>
      </c>
      <c r="I20" s="171"/>
    </row>
    <row r="21" spans="1:14" ht="15.75" customHeight="1" thickBot="1">
      <c r="B21" s="24" t="s">
        <v>2</v>
      </c>
      <c r="C21" s="153">
        <f>SUM(C7:C20)</f>
        <v>211195</v>
      </c>
      <c r="D21" s="153">
        <f>SUM(D7:D20)</f>
        <v>0</v>
      </c>
      <c r="E21" s="153">
        <f>SUM(E7:E20)</f>
        <v>0</v>
      </c>
      <c r="F21" s="153">
        <f t="shared" ref="F21:G21" si="1">SUM(F7:F20)</f>
        <v>0</v>
      </c>
      <c r="G21" s="153">
        <f t="shared" si="1"/>
        <v>0</v>
      </c>
      <c r="H21" s="153">
        <f>SUM(H7:H20)</f>
        <v>211195</v>
      </c>
      <c r="I21" s="25">
        <f>SUM(I7:I20)</f>
        <v>1</v>
      </c>
    </row>
    <row r="22" spans="1:14" ht="17.25" customHeight="1">
      <c r="B22" s="27" t="s">
        <v>39</v>
      </c>
      <c r="C22" s="28"/>
      <c r="D22" s="28"/>
      <c r="E22" s="28"/>
      <c r="F22" s="28"/>
      <c r="G22" s="28"/>
      <c r="H22" s="28"/>
      <c r="I22" s="29"/>
    </row>
    <row r="23" spans="1:14" ht="14.25" customHeight="1">
      <c r="B23" s="27" t="s">
        <v>52</v>
      </c>
      <c r="C23" s="28"/>
      <c r="D23" s="28"/>
      <c r="E23" s="28"/>
      <c r="F23" s="28"/>
      <c r="G23" s="28"/>
      <c r="H23" s="28"/>
      <c r="I23" s="29"/>
    </row>
    <row r="24" spans="1:14" ht="180.75" customHeight="1">
      <c r="A24" s="1"/>
      <c r="B24" s="262"/>
      <c r="C24" s="263"/>
      <c r="D24" s="263"/>
      <c r="E24" s="263"/>
      <c r="F24" s="263"/>
      <c r="G24" s="263"/>
      <c r="H24" s="263"/>
      <c r="I24" s="264"/>
      <c r="J24" s="30"/>
      <c r="K24" s="30"/>
      <c r="L24" s="30"/>
      <c r="M24" s="30"/>
      <c r="N24" s="2"/>
    </row>
    <row r="25" spans="1:14" ht="15.75" customHeight="1">
      <c r="B25" s="31" t="s">
        <v>53</v>
      </c>
      <c r="C25" s="32"/>
      <c r="D25" s="32"/>
      <c r="E25" s="32"/>
      <c r="F25" s="32"/>
      <c r="G25" s="32"/>
      <c r="H25" s="32"/>
      <c r="I25" s="33"/>
      <c r="J25" s="26"/>
      <c r="K25" s="4"/>
      <c r="L25" s="4"/>
      <c r="M25" s="4"/>
      <c r="N25" s="4"/>
    </row>
    <row r="26" spans="1:14" ht="158.25" customHeight="1">
      <c r="A26" s="1"/>
      <c r="B26" s="267"/>
      <c r="C26" s="268"/>
      <c r="D26" s="268"/>
      <c r="E26" s="268"/>
      <c r="F26" s="268"/>
      <c r="G26" s="268"/>
      <c r="H26" s="268"/>
      <c r="I26" s="269"/>
      <c r="J26" s="270"/>
      <c r="K26" s="271"/>
      <c r="L26" s="271"/>
      <c r="M26" s="271"/>
      <c r="N26" s="271"/>
    </row>
    <row r="27" spans="1:14" ht="15" customHeight="1">
      <c r="B27" s="187" t="s">
        <v>54</v>
      </c>
      <c r="C27" s="188"/>
      <c r="D27" s="32"/>
      <c r="E27" s="32"/>
      <c r="F27" s="32"/>
      <c r="G27" s="32"/>
      <c r="H27" s="32"/>
      <c r="I27" s="33"/>
      <c r="J27" s="26"/>
      <c r="K27" s="4"/>
      <c r="L27" s="4"/>
      <c r="M27" s="4"/>
      <c r="N27" s="4"/>
    </row>
    <row r="28" spans="1:14" ht="154.5" customHeight="1">
      <c r="A28" s="1"/>
      <c r="B28" s="267"/>
      <c r="C28" s="268"/>
      <c r="D28" s="268"/>
      <c r="E28" s="268"/>
      <c r="F28" s="268"/>
      <c r="G28" s="268"/>
      <c r="H28" s="268"/>
      <c r="I28" s="269"/>
      <c r="J28" s="270"/>
      <c r="K28" s="271"/>
      <c r="L28" s="271"/>
      <c r="M28" s="271"/>
      <c r="N28" s="271"/>
    </row>
    <row r="29" spans="1:14" ht="6" customHeight="1">
      <c r="B29" s="34"/>
    </row>
    <row r="30" spans="1:14" ht="15.75" customHeight="1"/>
    <row r="31" spans="1:14" ht="15.75" customHeight="1"/>
    <row r="32" spans="1:14" ht="15.75" customHeight="1"/>
    <row r="33" ht="15.75" customHeight="1"/>
    <row r="34" ht="15.75" customHeight="1"/>
    <row r="35" ht="15.75" customHeight="1"/>
    <row r="36" ht="15.75" customHeight="1"/>
  </sheetData>
  <sheetProtection formatCells="0" formatColumns="0" formatRows="0" insertRows="0"/>
  <mergeCells count="11">
    <mergeCell ref="B1:I1"/>
    <mergeCell ref="I5:I6"/>
    <mergeCell ref="B5:B6"/>
    <mergeCell ref="B2:I2"/>
    <mergeCell ref="C3:I3"/>
    <mergeCell ref="B24:I24"/>
    <mergeCell ref="F4:G4"/>
    <mergeCell ref="B28:I28"/>
    <mergeCell ref="J28:N28"/>
    <mergeCell ref="B26:I26"/>
    <mergeCell ref="J26:N26"/>
  </mergeCells>
  <phoneticPr fontId="0" type="noConversion"/>
  <printOptions horizontalCentered="1"/>
  <pageMargins left="0.21" right="0.16" top="0.3" bottom="0.4" header="0.15748031496062992" footer="0.17"/>
  <pageSetup paperSize="9" scale="82" orientation="portrait" cellComments="asDisplayed" r:id="rId1"/>
  <headerFooter alignWithMargins="0">
    <oddFooter>&amp;LBudget Summary&amp;C&amp;F</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74"/>
  <sheetViews>
    <sheetView showGridLines="0" tabSelected="1" view="pageBreakPreview" topLeftCell="A49" zoomScaleNormal="85" zoomScaleSheetLayoutView="100" workbookViewId="0">
      <selection activeCell="G58" sqref="G58"/>
    </sheetView>
  </sheetViews>
  <sheetFormatPr defaultColWidth="8.86328125" defaultRowHeight="12.75"/>
  <cols>
    <col min="1" max="1" width="19.73046875" style="15" customWidth="1"/>
    <col min="2" max="2" width="15.73046875" style="15" customWidth="1"/>
    <col min="3" max="9" width="13.1328125" style="15" customWidth="1"/>
    <col min="10" max="10" width="14.59765625" style="15" customWidth="1"/>
    <col min="11" max="11" width="13.73046875" style="3" bestFit="1" customWidth="1"/>
    <col min="12" max="12" width="13" style="3" customWidth="1"/>
    <col min="13" max="16384" width="8.86328125" style="3"/>
  </cols>
  <sheetData>
    <row r="1" spans="1:10" ht="43.5" customHeight="1">
      <c r="A1" s="310"/>
      <c r="B1" s="310"/>
      <c r="C1" s="310"/>
      <c r="D1" s="310"/>
      <c r="E1" s="310"/>
      <c r="F1" s="310"/>
      <c r="G1" s="310"/>
      <c r="H1" s="310"/>
      <c r="I1" s="310"/>
      <c r="J1" s="311"/>
    </row>
    <row r="2" spans="1:10" ht="5.45" customHeight="1">
      <c r="A2" s="184"/>
      <c r="B2" s="184"/>
      <c r="C2" s="184"/>
      <c r="D2" s="184"/>
      <c r="E2" s="184"/>
      <c r="F2" s="184"/>
      <c r="G2" s="184"/>
      <c r="H2" s="184"/>
      <c r="I2" s="184"/>
      <c r="J2" s="183"/>
    </row>
    <row r="3" spans="1:10" ht="19.5" customHeight="1">
      <c r="A3" s="35" t="s">
        <v>34</v>
      </c>
      <c r="B3" s="312">
        <f>'Budget Summary'!C3:C3</f>
        <v>0</v>
      </c>
      <c r="C3" s="313"/>
      <c r="D3" s="313"/>
      <c r="E3" s="313"/>
      <c r="F3" s="313"/>
      <c r="G3" s="313"/>
      <c r="H3" s="313"/>
      <c r="I3" s="313"/>
      <c r="J3" s="314"/>
    </row>
    <row r="4" spans="1:10" ht="16.5" customHeight="1">
      <c r="A4" s="35" t="s">
        <v>7</v>
      </c>
      <c r="B4" s="36" t="s">
        <v>40</v>
      </c>
      <c r="C4" s="37"/>
      <c r="D4" s="37"/>
      <c r="E4" s="37"/>
      <c r="F4" s="37"/>
      <c r="G4" s="37"/>
      <c r="H4" s="37"/>
      <c r="I4" s="37"/>
      <c r="J4" s="38"/>
    </row>
    <row r="5" spans="1:10" ht="52.5" customHeight="1">
      <c r="A5" s="244" t="s">
        <v>97</v>
      </c>
      <c r="B5" s="40" t="s">
        <v>27</v>
      </c>
      <c r="C5" s="134" t="s">
        <v>32</v>
      </c>
      <c r="D5" s="135" t="s">
        <v>55</v>
      </c>
      <c r="E5" s="108" t="s">
        <v>47</v>
      </c>
      <c r="F5" s="112" t="s">
        <v>56</v>
      </c>
      <c r="G5" s="111" t="s">
        <v>57</v>
      </c>
      <c r="H5" s="110" t="s">
        <v>58</v>
      </c>
      <c r="I5" s="109" t="s">
        <v>59</v>
      </c>
      <c r="J5" s="41" t="s">
        <v>41</v>
      </c>
    </row>
    <row r="6" spans="1:10" ht="13.5" customHeight="1">
      <c r="A6" s="296" t="s">
        <v>8</v>
      </c>
      <c r="B6" s="296"/>
      <c r="C6" s="42"/>
      <c r="D6" s="42"/>
      <c r="E6" s="42"/>
      <c r="F6" s="42"/>
      <c r="G6" s="42"/>
      <c r="H6" s="42"/>
      <c r="I6" s="42"/>
      <c r="J6" s="43"/>
    </row>
    <row r="7" spans="1:10" ht="13.5" customHeight="1">
      <c r="A7" s="291" t="str">
        <f>A57</f>
        <v>Principal Researcher</v>
      </c>
      <c r="B7" s="292"/>
      <c r="C7" s="44">
        <f>H57</f>
        <v>50000</v>
      </c>
      <c r="D7" s="46">
        <f>I57</f>
        <v>50000</v>
      </c>
      <c r="E7" s="46"/>
      <c r="F7" s="46"/>
      <c r="G7" s="47"/>
      <c r="H7" s="47"/>
      <c r="I7" s="47"/>
      <c r="J7" s="48">
        <f>SUM(C7:I7)</f>
        <v>100000</v>
      </c>
    </row>
    <row r="8" spans="1:10" ht="15" customHeight="1">
      <c r="A8" s="291" t="str">
        <f t="shared" ref="A8:A14" si="0">A58</f>
        <v>Supervisor</v>
      </c>
      <c r="B8" s="292"/>
      <c r="C8" s="44">
        <f t="shared" ref="C8:C22" si="1">H58</f>
        <v>0</v>
      </c>
      <c r="D8" s="46">
        <f t="shared" ref="D8:D14" si="2">I58</f>
        <v>0</v>
      </c>
      <c r="E8" s="46"/>
      <c r="F8" s="46"/>
      <c r="G8" s="47"/>
      <c r="H8" s="47"/>
      <c r="I8" s="47"/>
      <c r="J8" s="48">
        <f t="shared" ref="J8:J22" si="3">SUM(C8:I8)</f>
        <v>0</v>
      </c>
    </row>
    <row r="9" spans="1:10" ht="15" customHeight="1">
      <c r="A9" s="291" t="str">
        <f t="shared" si="0"/>
        <v>Technical Staff</v>
      </c>
      <c r="B9" s="292"/>
      <c r="C9" s="44">
        <f t="shared" si="1"/>
        <v>0</v>
      </c>
      <c r="D9" s="46">
        <f t="shared" si="2"/>
        <v>0</v>
      </c>
      <c r="E9" s="46"/>
      <c r="F9" s="46"/>
      <c r="G9" s="47"/>
      <c r="H9" s="47"/>
      <c r="I9" s="47"/>
      <c r="J9" s="48">
        <f t="shared" si="3"/>
        <v>0</v>
      </c>
    </row>
    <row r="10" spans="1:10" ht="15" customHeight="1">
      <c r="A10" s="291" t="str">
        <f t="shared" si="0"/>
        <v>Student(s)</v>
      </c>
      <c r="B10" s="292"/>
      <c r="C10" s="44">
        <f t="shared" si="1"/>
        <v>0</v>
      </c>
      <c r="D10" s="46">
        <f t="shared" si="2"/>
        <v>0</v>
      </c>
      <c r="E10" s="46"/>
      <c r="F10" s="46"/>
      <c r="G10" s="47"/>
      <c r="H10" s="47"/>
      <c r="I10" s="47"/>
      <c r="J10" s="48">
        <f t="shared" si="3"/>
        <v>0</v>
      </c>
    </row>
    <row r="11" spans="1:10" ht="15" customHeight="1">
      <c r="A11" s="291" t="str">
        <f t="shared" si="0"/>
        <v>Other (please specify)</v>
      </c>
      <c r="B11" s="292"/>
      <c r="C11" s="44">
        <f t="shared" si="1"/>
        <v>0</v>
      </c>
      <c r="D11" s="46">
        <f t="shared" si="2"/>
        <v>0</v>
      </c>
      <c r="E11" s="46"/>
      <c r="F11" s="46"/>
      <c r="G11" s="49"/>
      <c r="H11" s="49"/>
      <c r="I11" s="49"/>
      <c r="J11" s="48">
        <f t="shared" si="3"/>
        <v>0</v>
      </c>
    </row>
    <row r="12" spans="1:10" ht="15" customHeight="1">
      <c r="A12" s="291" t="str">
        <f t="shared" si="0"/>
        <v>Other (please specify)</v>
      </c>
      <c r="B12" s="292"/>
      <c r="C12" s="44">
        <f t="shared" si="1"/>
        <v>0</v>
      </c>
      <c r="D12" s="46">
        <f t="shared" si="2"/>
        <v>0</v>
      </c>
      <c r="E12" s="46"/>
      <c r="F12" s="46"/>
      <c r="G12" s="49"/>
      <c r="H12" s="49"/>
      <c r="I12" s="49"/>
      <c r="J12" s="48">
        <f t="shared" si="3"/>
        <v>0</v>
      </c>
    </row>
    <row r="13" spans="1:10" ht="15" customHeight="1">
      <c r="A13" s="291" t="str">
        <f t="shared" si="0"/>
        <v>Other (please specify)</v>
      </c>
      <c r="B13" s="292"/>
      <c r="C13" s="44">
        <f t="shared" si="1"/>
        <v>0</v>
      </c>
      <c r="D13" s="46">
        <f t="shared" si="2"/>
        <v>0</v>
      </c>
      <c r="E13" s="46"/>
      <c r="F13" s="46"/>
      <c r="G13" s="49"/>
      <c r="H13" s="49"/>
      <c r="I13" s="49"/>
      <c r="J13" s="48">
        <f t="shared" si="3"/>
        <v>0</v>
      </c>
    </row>
    <row r="14" spans="1:10" ht="15" customHeight="1">
      <c r="A14" s="291" t="str">
        <f t="shared" si="0"/>
        <v>Other (please specify)</v>
      </c>
      <c r="B14" s="292"/>
      <c r="C14" s="44">
        <f t="shared" si="1"/>
        <v>0</v>
      </c>
      <c r="D14" s="46">
        <f t="shared" si="2"/>
        <v>0</v>
      </c>
      <c r="E14" s="46"/>
      <c r="F14" s="46"/>
      <c r="G14" s="49"/>
      <c r="H14" s="49"/>
      <c r="I14" s="49"/>
      <c r="J14" s="48">
        <f t="shared" si="3"/>
        <v>0</v>
      </c>
    </row>
    <row r="15" spans="1:10" ht="15" customHeight="1">
      <c r="A15" s="297" t="str">
        <f>A65</f>
        <v>Other P1</v>
      </c>
      <c r="B15" s="298"/>
      <c r="C15" s="44">
        <f t="shared" si="1"/>
        <v>0</v>
      </c>
      <c r="D15" s="46"/>
      <c r="E15" s="46"/>
      <c r="F15" s="46">
        <f>I65</f>
        <v>0</v>
      </c>
      <c r="G15" s="49"/>
      <c r="H15" s="49"/>
      <c r="I15" s="49"/>
      <c r="J15" s="48">
        <f t="shared" si="3"/>
        <v>0</v>
      </c>
    </row>
    <row r="16" spans="1:10" ht="15" customHeight="1">
      <c r="A16" s="297" t="str">
        <f t="shared" ref="A16:A22" si="4">A66</f>
        <v>Other P1</v>
      </c>
      <c r="B16" s="298"/>
      <c r="C16" s="44">
        <f t="shared" si="1"/>
        <v>0</v>
      </c>
      <c r="D16" s="46"/>
      <c r="E16" s="46"/>
      <c r="F16" s="46">
        <f>I66</f>
        <v>0</v>
      </c>
      <c r="G16" s="49"/>
      <c r="H16" s="49"/>
      <c r="I16" s="49"/>
      <c r="J16" s="48">
        <f t="shared" si="3"/>
        <v>0</v>
      </c>
    </row>
    <row r="17" spans="1:10" ht="15" customHeight="1">
      <c r="A17" s="299" t="str">
        <f t="shared" si="4"/>
        <v>Other P2</v>
      </c>
      <c r="B17" s="300"/>
      <c r="C17" s="44">
        <f t="shared" si="1"/>
        <v>0</v>
      </c>
      <c r="D17" s="46"/>
      <c r="E17" s="46"/>
      <c r="F17" s="46"/>
      <c r="G17" s="49">
        <f>I67</f>
        <v>0</v>
      </c>
      <c r="H17" s="49"/>
      <c r="I17" s="49"/>
      <c r="J17" s="48">
        <f t="shared" si="3"/>
        <v>0</v>
      </c>
    </row>
    <row r="18" spans="1:10" ht="15" customHeight="1">
      <c r="A18" s="299" t="str">
        <f t="shared" si="4"/>
        <v>Other P2</v>
      </c>
      <c r="B18" s="300"/>
      <c r="C18" s="44">
        <f t="shared" si="1"/>
        <v>0</v>
      </c>
      <c r="D18" s="46"/>
      <c r="E18" s="46"/>
      <c r="F18" s="46"/>
      <c r="G18" s="49">
        <f>I68</f>
        <v>0</v>
      </c>
      <c r="H18" s="49"/>
      <c r="I18" s="49"/>
      <c r="J18" s="48">
        <f t="shared" si="3"/>
        <v>0</v>
      </c>
    </row>
    <row r="19" spans="1:10" ht="15" customHeight="1">
      <c r="A19" s="301" t="str">
        <f t="shared" si="4"/>
        <v>Other P3</v>
      </c>
      <c r="B19" s="302"/>
      <c r="C19" s="44">
        <f t="shared" si="1"/>
        <v>0</v>
      </c>
      <c r="D19" s="46"/>
      <c r="E19" s="46"/>
      <c r="F19" s="46"/>
      <c r="G19" s="49"/>
      <c r="H19" s="49">
        <f>I69</f>
        <v>0</v>
      </c>
      <c r="I19" s="49"/>
      <c r="J19" s="48">
        <f t="shared" si="3"/>
        <v>0</v>
      </c>
    </row>
    <row r="20" spans="1:10" ht="15" customHeight="1">
      <c r="A20" s="301" t="str">
        <f t="shared" si="4"/>
        <v>Other P3</v>
      </c>
      <c r="B20" s="302"/>
      <c r="C20" s="44">
        <f t="shared" si="1"/>
        <v>0</v>
      </c>
      <c r="D20" s="46"/>
      <c r="E20" s="46"/>
      <c r="F20" s="46"/>
      <c r="G20" s="49"/>
      <c r="H20" s="49">
        <f>I70</f>
        <v>0</v>
      </c>
      <c r="I20" s="49"/>
      <c r="J20" s="48">
        <f t="shared" si="3"/>
        <v>0</v>
      </c>
    </row>
    <row r="21" spans="1:10" ht="15" customHeight="1">
      <c r="A21" s="303" t="str">
        <f t="shared" si="4"/>
        <v>Other P4</v>
      </c>
      <c r="B21" s="304"/>
      <c r="C21" s="44">
        <f t="shared" si="1"/>
        <v>0</v>
      </c>
      <c r="D21" s="46"/>
      <c r="E21" s="46"/>
      <c r="F21" s="46"/>
      <c r="G21" s="49"/>
      <c r="H21" s="49"/>
      <c r="I21" s="49">
        <f>I71</f>
        <v>0</v>
      </c>
      <c r="J21" s="48">
        <f t="shared" si="3"/>
        <v>0</v>
      </c>
    </row>
    <row r="22" spans="1:10" ht="15" customHeight="1" thickBot="1">
      <c r="A22" s="303" t="str">
        <f t="shared" si="4"/>
        <v>Other P4</v>
      </c>
      <c r="B22" s="304"/>
      <c r="C22" s="44">
        <f t="shared" si="1"/>
        <v>0</v>
      </c>
      <c r="D22" s="46"/>
      <c r="E22" s="46"/>
      <c r="F22" s="46"/>
      <c r="G22" s="49"/>
      <c r="H22" s="49"/>
      <c r="I22" s="49">
        <f>I72</f>
        <v>0</v>
      </c>
      <c r="J22" s="48">
        <f t="shared" si="3"/>
        <v>0</v>
      </c>
    </row>
    <row r="23" spans="1:10" ht="14.25" customHeight="1" thickBot="1">
      <c r="A23" s="317" t="s">
        <v>14</v>
      </c>
      <c r="B23" s="318"/>
      <c r="C23" s="50">
        <f t="shared" ref="C23:I23" si="5">SUM(C7:C22)</f>
        <v>50000</v>
      </c>
      <c r="D23" s="136">
        <f t="shared" si="5"/>
        <v>50000</v>
      </c>
      <c r="E23" s="106">
        <f t="shared" si="5"/>
        <v>0</v>
      </c>
      <c r="F23" s="113">
        <f t="shared" si="5"/>
        <v>0</v>
      </c>
      <c r="G23" s="120">
        <f t="shared" si="5"/>
        <v>0</v>
      </c>
      <c r="H23" s="123">
        <f t="shared" si="5"/>
        <v>0</v>
      </c>
      <c r="I23" s="128">
        <f t="shared" si="5"/>
        <v>0</v>
      </c>
      <c r="J23" s="50">
        <f>SUM(C23:I23)</f>
        <v>100000</v>
      </c>
    </row>
    <row r="24" spans="1:10" ht="13.5" customHeight="1">
      <c r="A24" s="326" t="s">
        <v>15</v>
      </c>
      <c r="B24" s="327"/>
      <c r="C24" s="51"/>
      <c r="D24" s="51"/>
      <c r="E24" s="51"/>
      <c r="F24" s="51"/>
      <c r="G24" s="51"/>
      <c r="H24" s="51"/>
      <c r="I24" s="51"/>
      <c r="J24" s="52"/>
    </row>
    <row r="25" spans="1:10" ht="15" customHeight="1">
      <c r="A25" s="319" t="s">
        <v>16</v>
      </c>
      <c r="B25" s="320"/>
      <c r="C25" s="47"/>
      <c r="D25" s="47"/>
      <c r="E25" s="47"/>
      <c r="F25" s="47"/>
      <c r="G25" s="47"/>
      <c r="H25" s="47"/>
      <c r="I25" s="47"/>
      <c r="J25" s="53">
        <f>SUM(C25:I25)</f>
        <v>0</v>
      </c>
    </row>
    <row r="26" spans="1:10" ht="15" customHeight="1">
      <c r="A26" s="319" t="s">
        <v>17</v>
      </c>
      <c r="B26" s="320"/>
      <c r="C26" s="47"/>
      <c r="D26" s="47"/>
      <c r="E26" s="47"/>
      <c r="F26" s="47"/>
      <c r="G26" s="47"/>
      <c r="H26" s="47"/>
      <c r="I26" s="47"/>
      <c r="J26" s="53">
        <f t="shared" ref="J26:J28" si="6">SUM(C26:I26)</f>
        <v>0</v>
      </c>
    </row>
    <row r="27" spans="1:10" ht="15" customHeight="1">
      <c r="A27" s="319" t="s">
        <v>18</v>
      </c>
      <c r="B27" s="320"/>
      <c r="C27" s="47"/>
      <c r="D27" s="47"/>
      <c r="E27" s="47"/>
      <c r="F27" s="47"/>
      <c r="G27" s="47"/>
      <c r="H27" s="47"/>
      <c r="I27" s="47"/>
      <c r="J27" s="53">
        <f t="shared" si="6"/>
        <v>0</v>
      </c>
    </row>
    <row r="28" spans="1:10" ht="15" customHeight="1" thickBot="1">
      <c r="A28" s="321" t="s">
        <v>13</v>
      </c>
      <c r="B28" s="322"/>
      <c r="C28" s="49"/>
      <c r="D28" s="49"/>
      <c r="E28" s="49"/>
      <c r="F28" s="49"/>
      <c r="G28" s="49"/>
      <c r="H28" s="49"/>
      <c r="I28" s="49"/>
      <c r="J28" s="53">
        <f t="shared" si="6"/>
        <v>0</v>
      </c>
    </row>
    <row r="29" spans="1:10" ht="15" customHeight="1" thickBot="1">
      <c r="A29" s="323" t="s">
        <v>19</v>
      </c>
      <c r="B29" s="324"/>
      <c r="C29" s="50">
        <f t="shared" ref="C29:H29" si="7">SUM(C25:C28)</f>
        <v>0</v>
      </c>
      <c r="D29" s="136">
        <f t="shared" si="7"/>
        <v>0</v>
      </c>
      <c r="E29" s="106">
        <f t="shared" si="7"/>
        <v>0</v>
      </c>
      <c r="F29" s="113">
        <f t="shared" si="7"/>
        <v>0</v>
      </c>
      <c r="G29" s="120">
        <f t="shared" si="7"/>
        <v>0</v>
      </c>
      <c r="H29" s="123">
        <f t="shared" si="7"/>
        <v>0</v>
      </c>
      <c r="I29" s="128">
        <f t="shared" ref="I29" si="8">SUM(I25:I28)</f>
        <v>0</v>
      </c>
      <c r="J29" s="50">
        <f>SUM(C29:I29)</f>
        <v>0</v>
      </c>
    </row>
    <row r="30" spans="1:10" ht="15.75" customHeight="1" thickBot="1">
      <c r="A30" s="315" t="s">
        <v>35</v>
      </c>
      <c r="B30" s="315"/>
      <c r="C30" s="50">
        <f t="shared" ref="C30:H30" si="9">C29+C23</f>
        <v>50000</v>
      </c>
      <c r="D30" s="136">
        <f t="shared" si="9"/>
        <v>50000</v>
      </c>
      <c r="E30" s="106">
        <f t="shared" si="9"/>
        <v>0</v>
      </c>
      <c r="F30" s="113">
        <f t="shared" si="9"/>
        <v>0</v>
      </c>
      <c r="G30" s="120">
        <f t="shared" si="9"/>
        <v>0</v>
      </c>
      <c r="H30" s="123">
        <f t="shared" si="9"/>
        <v>0</v>
      </c>
      <c r="I30" s="128">
        <f t="shared" ref="I30" si="10">I29+I23</f>
        <v>0</v>
      </c>
      <c r="J30" s="50">
        <f>SUM(C30:I30)</f>
        <v>100000</v>
      </c>
    </row>
    <row r="31" spans="1:10" ht="15" customHeight="1">
      <c r="A31" s="325" t="s">
        <v>21</v>
      </c>
      <c r="B31" s="306"/>
      <c r="C31" s="54"/>
      <c r="D31" s="55"/>
      <c r="E31" s="55"/>
      <c r="F31" s="55"/>
      <c r="G31" s="55"/>
      <c r="H31" s="55"/>
      <c r="I31" s="55"/>
      <c r="J31" s="56"/>
    </row>
    <row r="32" spans="1:10" ht="15" customHeight="1">
      <c r="A32" s="295"/>
      <c r="B32" s="295"/>
      <c r="C32" s="47"/>
      <c r="D32" s="47"/>
      <c r="E32" s="47"/>
      <c r="F32" s="47"/>
      <c r="G32" s="47"/>
      <c r="H32" s="47"/>
      <c r="I32" s="47"/>
      <c r="J32" s="53">
        <f>SUM(C32:I32)</f>
        <v>0</v>
      </c>
    </row>
    <row r="33" spans="1:10" ht="15" customHeight="1">
      <c r="A33" s="295"/>
      <c r="B33" s="295"/>
      <c r="C33" s="47"/>
      <c r="D33" s="47"/>
      <c r="E33" s="47"/>
      <c r="F33" s="47"/>
      <c r="G33" s="47"/>
      <c r="H33" s="47"/>
      <c r="I33" s="47"/>
      <c r="J33" s="53">
        <f t="shared" ref="J33:J40" si="11">SUM(C33:I33)</f>
        <v>0</v>
      </c>
    </row>
    <row r="34" spans="1:10" ht="15" customHeight="1">
      <c r="A34" s="295"/>
      <c r="B34" s="295"/>
      <c r="C34" s="47"/>
      <c r="D34" s="47"/>
      <c r="E34" s="47"/>
      <c r="F34" s="47"/>
      <c r="G34" s="47"/>
      <c r="H34" s="47"/>
      <c r="I34" s="47"/>
      <c r="J34" s="53">
        <f t="shared" si="11"/>
        <v>0</v>
      </c>
    </row>
    <row r="35" spans="1:10" ht="15" customHeight="1">
      <c r="A35" s="295"/>
      <c r="B35" s="295"/>
      <c r="C35" s="47"/>
      <c r="D35" s="47"/>
      <c r="E35" s="47"/>
      <c r="F35" s="47"/>
      <c r="G35" s="47"/>
      <c r="H35" s="47"/>
      <c r="I35" s="47"/>
      <c r="J35" s="53">
        <f t="shared" si="11"/>
        <v>0</v>
      </c>
    </row>
    <row r="36" spans="1:10" ht="15" customHeight="1">
      <c r="A36" s="295"/>
      <c r="B36" s="295"/>
      <c r="C36" s="47"/>
      <c r="D36" s="47"/>
      <c r="E36" s="47"/>
      <c r="F36" s="47"/>
      <c r="G36" s="47"/>
      <c r="H36" s="47"/>
      <c r="I36" s="47"/>
      <c r="J36" s="53">
        <f t="shared" si="11"/>
        <v>0</v>
      </c>
    </row>
    <row r="37" spans="1:10" ht="15" customHeight="1">
      <c r="A37" s="295"/>
      <c r="B37" s="295"/>
      <c r="C37" s="47"/>
      <c r="D37" s="47"/>
      <c r="E37" s="47"/>
      <c r="F37" s="47"/>
      <c r="G37" s="47"/>
      <c r="H37" s="47"/>
      <c r="I37" s="47"/>
      <c r="J37" s="53">
        <f t="shared" si="11"/>
        <v>0</v>
      </c>
    </row>
    <row r="38" spans="1:10" ht="15" customHeight="1">
      <c r="A38" s="295"/>
      <c r="B38" s="295"/>
      <c r="C38" s="47"/>
      <c r="D38" s="47"/>
      <c r="E38" s="47"/>
      <c r="F38" s="47"/>
      <c r="G38" s="47"/>
      <c r="H38" s="47"/>
      <c r="I38" s="47"/>
      <c r="J38" s="53">
        <f t="shared" si="11"/>
        <v>0</v>
      </c>
    </row>
    <row r="39" spans="1:10" ht="15" customHeight="1">
      <c r="A39" s="295"/>
      <c r="B39" s="295"/>
      <c r="C39" s="47"/>
      <c r="D39" s="47"/>
      <c r="E39" s="47"/>
      <c r="F39" s="47"/>
      <c r="G39" s="47"/>
      <c r="H39" s="47"/>
      <c r="I39" s="47"/>
      <c r="J39" s="53">
        <f t="shared" si="11"/>
        <v>0</v>
      </c>
    </row>
    <row r="40" spans="1:10" ht="15" customHeight="1" thickBot="1">
      <c r="A40" s="295"/>
      <c r="B40" s="295"/>
      <c r="C40" s="47"/>
      <c r="D40" s="49"/>
      <c r="E40" s="49"/>
      <c r="F40" s="49"/>
      <c r="G40" s="49"/>
      <c r="H40" s="49"/>
      <c r="I40" s="49"/>
      <c r="J40" s="53">
        <f t="shared" si="11"/>
        <v>0</v>
      </c>
    </row>
    <row r="41" spans="1:10" ht="15.75" customHeight="1" thickBot="1">
      <c r="A41" s="315" t="s">
        <v>22</v>
      </c>
      <c r="B41" s="316"/>
      <c r="C41" s="50">
        <f t="shared" ref="C41:H41" si="12">SUM(C32:C40)</f>
        <v>0</v>
      </c>
      <c r="D41" s="136">
        <f t="shared" si="12"/>
        <v>0</v>
      </c>
      <c r="E41" s="106">
        <f t="shared" si="12"/>
        <v>0</v>
      </c>
      <c r="F41" s="113">
        <f t="shared" si="12"/>
        <v>0</v>
      </c>
      <c r="G41" s="120">
        <f t="shared" si="12"/>
        <v>0</v>
      </c>
      <c r="H41" s="123">
        <f t="shared" si="12"/>
        <v>0</v>
      </c>
      <c r="I41" s="128">
        <f t="shared" ref="I41" si="13">SUM(I32:I40)</f>
        <v>0</v>
      </c>
      <c r="J41" s="50">
        <f>SUM(C41:I41)</f>
        <v>0</v>
      </c>
    </row>
    <row r="42" spans="1:10" ht="15" customHeight="1">
      <c r="A42" s="325" t="s">
        <v>26</v>
      </c>
      <c r="B42" s="306"/>
      <c r="C42" s="57"/>
      <c r="D42" s="58"/>
      <c r="E42" s="58"/>
      <c r="F42" s="58"/>
      <c r="G42" s="58"/>
      <c r="H42" s="58"/>
      <c r="I42" s="58"/>
      <c r="J42" s="59"/>
    </row>
    <row r="43" spans="1:10" ht="15" customHeight="1">
      <c r="A43" s="295"/>
      <c r="B43" s="295"/>
      <c r="C43" s="47"/>
      <c r="D43" s="47"/>
      <c r="E43" s="47"/>
      <c r="F43" s="47"/>
      <c r="G43" s="47"/>
      <c r="H43" s="47"/>
      <c r="I43" s="47"/>
      <c r="J43" s="53">
        <f>SUM(C43:I43)</f>
        <v>0</v>
      </c>
    </row>
    <row r="44" spans="1:10" ht="15" customHeight="1">
      <c r="A44" s="295"/>
      <c r="B44" s="295"/>
      <c r="C44" s="47"/>
      <c r="D44" s="47"/>
      <c r="E44" s="47"/>
      <c r="F44" s="47"/>
      <c r="G44" s="47"/>
      <c r="H44" s="47"/>
      <c r="I44" s="47"/>
      <c r="J44" s="53">
        <f t="shared" ref="J44:J45" si="14">SUM(C44:I44)</f>
        <v>0</v>
      </c>
    </row>
    <row r="45" spans="1:10" ht="15" customHeight="1" thickBot="1">
      <c r="A45" s="295"/>
      <c r="B45" s="295"/>
      <c r="C45" s="49"/>
      <c r="D45" s="49"/>
      <c r="E45" s="49"/>
      <c r="F45" s="49"/>
      <c r="G45" s="49"/>
      <c r="H45" s="49"/>
      <c r="I45" s="49"/>
      <c r="J45" s="53">
        <f t="shared" si="14"/>
        <v>0</v>
      </c>
    </row>
    <row r="46" spans="1:10" ht="15.75" customHeight="1" thickBot="1">
      <c r="A46" s="2"/>
      <c r="B46" s="60" t="s">
        <v>23</v>
      </c>
      <c r="C46" s="50">
        <f t="shared" ref="C46:I46" si="15">SUM(C43:C45)</f>
        <v>0</v>
      </c>
      <c r="D46" s="136">
        <f t="shared" si="15"/>
        <v>0</v>
      </c>
      <c r="E46" s="106">
        <f t="shared" si="15"/>
        <v>0</v>
      </c>
      <c r="F46" s="113">
        <f t="shared" si="15"/>
        <v>0</v>
      </c>
      <c r="G46" s="120">
        <f t="shared" si="15"/>
        <v>0</v>
      </c>
      <c r="H46" s="123">
        <f t="shared" si="15"/>
        <v>0</v>
      </c>
      <c r="I46" s="128">
        <f t="shared" si="15"/>
        <v>0</v>
      </c>
      <c r="J46" s="50">
        <f>SUM(C46:I46)</f>
        <v>0</v>
      </c>
    </row>
    <row r="47" spans="1:10" ht="15" customHeight="1">
      <c r="A47" s="309" t="s">
        <v>24</v>
      </c>
      <c r="B47" s="309"/>
      <c r="C47" s="61"/>
      <c r="D47" s="51"/>
      <c r="E47" s="51"/>
      <c r="F47" s="51"/>
      <c r="G47" s="51"/>
      <c r="H47" s="51"/>
      <c r="I47" s="51"/>
      <c r="J47" s="62"/>
    </row>
    <row r="48" spans="1:10" ht="15" customHeight="1">
      <c r="A48" s="295"/>
      <c r="B48" s="295"/>
      <c r="C48" s="63"/>
      <c r="D48" s="47"/>
      <c r="E48" s="47"/>
      <c r="F48" s="47"/>
      <c r="G48" s="47"/>
      <c r="H48" s="47"/>
      <c r="I48" s="47"/>
      <c r="J48" s="53">
        <f>SUM(C48:I48)</f>
        <v>0</v>
      </c>
    </row>
    <row r="49" spans="1:12" ht="15" customHeight="1" thickBot="1">
      <c r="A49" s="295"/>
      <c r="B49" s="295"/>
      <c r="C49" s="49"/>
      <c r="D49" s="49"/>
      <c r="E49" s="49"/>
      <c r="F49" s="49"/>
      <c r="G49" s="49"/>
      <c r="H49" s="49"/>
      <c r="I49" s="49"/>
      <c r="J49" s="53">
        <f>SUM(C49:I49)</f>
        <v>0</v>
      </c>
    </row>
    <row r="50" spans="1:12" ht="15.75" customHeight="1" thickBot="1">
      <c r="A50" s="2"/>
      <c r="B50" s="60" t="s">
        <v>25</v>
      </c>
      <c r="C50" s="50">
        <f>SUM(C48:C49)</f>
        <v>0</v>
      </c>
      <c r="D50" s="136">
        <f>SUM(D48:D49)</f>
        <v>0</v>
      </c>
      <c r="E50" s="106">
        <f>SUM(E48:E49)</f>
        <v>0</v>
      </c>
      <c r="F50" s="113">
        <f>SUM(F47:F48)</f>
        <v>0</v>
      </c>
      <c r="G50" s="120">
        <f>SUM(G48:G49)</f>
        <v>0</v>
      </c>
      <c r="H50" s="123">
        <f>SUM(H48:H49)</f>
        <v>0</v>
      </c>
      <c r="I50" s="128">
        <f>SUM(I48:I49)</f>
        <v>0</v>
      </c>
      <c r="J50" s="50">
        <f>SUM(C50:I50)</f>
        <v>0</v>
      </c>
    </row>
    <row r="51" spans="1:12" ht="13.15" thickBot="1">
      <c r="A51" s="307" t="s">
        <v>37</v>
      </c>
      <c r="B51" s="308"/>
      <c r="C51" s="64">
        <f t="shared" ref="C51:J51" si="16">SUM(C50,C46,C41,C30)</f>
        <v>50000</v>
      </c>
      <c r="D51" s="137">
        <f t="shared" si="16"/>
        <v>50000</v>
      </c>
      <c r="E51" s="107">
        <f t="shared" si="16"/>
        <v>0</v>
      </c>
      <c r="F51" s="114">
        <f t="shared" si="16"/>
        <v>0</v>
      </c>
      <c r="G51" s="121">
        <f t="shared" si="16"/>
        <v>0</v>
      </c>
      <c r="H51" s="124">
        <f t="shared" si="16"/>
        <v>0</v>
      </c>
      <c r="I51" s="129">
        <f t="shared" si="16"/>
        <v>0</v>
      </c>
      <c r="J51" s="64">
        <f t="shared" si="16"/>
        <v>100000</v>
      </c>
      <c r="K51" s="4"/>
    </row>
    <row r="52" spans="1:12" ht="15" customHeight="1" thickBot="1">
      <c r="A52" s="305" t="s">
        <v>98</v>
      </c>
      <c r="B52" s="306"/>
      <c r="C52" s="47">
        <f>ROUND(C51*0.2239,0)</f>
        <v>11195</v>
      </c>
      <c r="D52" s="47">
        <f>SUM(J57:J64)</f>
        <v>100000</v>
      </c>
      <c r="E52" s="47">
        <v>0</v>
      </c>
      <c r="F52" s="47">
        <f>SUM(J65:J66)</f>
        <v>0</v>
      </c>
      <c r="G52" s="47">
        <f>SUM(J67:J68)</f>
        <v>0</v>
      </c>
      <c r="H52" s="47">
        <f>SUM(J69:J70)</f>
        <v>0</v>
      </c>
      <c r="I52" s="47">
        <f>SUM(J71:J72)</f>
        <v>0</v>
      </c>
      <c r="J52" s="53">
        <f>SUM(C52:I52)</f>
        <v>111195</v>
      </c>
    </row>
    <row r="53" spans="1:12" ht="13.15" thickBot="1">
      <c r="A53" s="307" t="s">
        <v>38</v>
      </c>
      <c r="B53" s="308"/>
      <c r="C53" s="64">
        <f>+C51+C52</f>
        <v>61195</v>
      </c>
      <c r="D53" s="137">
        <f t="shared" ref="D53:J53" si="17">+D51+D52</f>
        <v>150000</v>
      </c>
      <c r="E53" s="107">
        <f t="shared" si="17"/>
        <v>0</v>
      </c>
      <c r="F53" s="114">
        <f t="shared" si="17"/>
        <v>0</v>
      </c>
      <c r="G53" s="121">
        <f t="shared" si="17"/>
        <v>0</v>
      </c>
      <c r="H53" s="124">
        <f t="shared" si="17"/>
        <v>0</v>
      </c>
      <c r="I53" s="129">
        <f t="shared" si="17"/>
        <v>0</v>
      </c>
      <c r="J53" s="64">
        <f t="shared" si="17"/>
        <v>211195</v>
      </c>
      <c r="K53" s="4"/>
    </row>
    <row r="54" spans="1:12">
      <c r="A54" s="185" t="s">
        <v>42</v>
      </c>
      <c r="B54" s="185"/>
      <c r="C54" s="185"/>
      <c r="D54" s="185"/>
      <c r="E54" s="185"/>
      <c r="F54" s="185"/>
      <c r="G54" s="185"/>
      <c r="H54" s="186"/>
      <c r="I54" s="186"/>
      <c r="J54" s="105" t="str">
        <f>IF(J73=D52+F52+G52+H52+I52,"In-kind balanced","Error in-kind not balanced")</f>
        <v>In-kind balanced</v>
      </c>
      <c r="K54" s="4"/>
    </row>
    <row r="55" spans="1:12" s="8" customFormat="1" ht="50.1" customHeight="1">
      <c r="A55" s="287" t="s">
        <v>63</v>
      </c>
      <c r="B55" s="287"/>
      <c r="C55" s="5" t="s">
        <v>61</v>
      </c>
      <c r="D55" s="5" t="s">
        <v>64</v>
      </c>
      <c r="E55" s="5" t="s">
        <v>65</v>
      </c>
      <c r="F55" s="5" t="s">
        <v>66</v>
      </c>
      <c r="G55" s="5" t="s">
        <v>105</v>
      </c>
      <c r="H55" s="5" t="s">
        <v>30</v>
      </c>
      <c r="I55" s="5" t="s">
        <v>31</v>
      </c>
      <c r="J55" s="6" t="s">
        <v>62</v>
      </c>
      <c r="K55" s="7"/>
      <c r="L55" s="7"/>
    </row>
    <row r="56" spans="1:12">
      <c r="A56" s="288" t="s">
        <v>33</v>
      </c>
      <c r="B56" s="288"/>
      <c r="C56" s="65" t="s">
        <v>32</v>
      </c>
      <c r="D56" s="67">
        <v>100000</v>
      </c>
      <c r="E56" s="206">
        <v>0.5</v>
      </c>
      <c r="F56" s="207">
        <v>0.1</v>
      </c>
      <c r="G56" s="245">
        <v>1.1000000000000001</v>
      </c>
      <c r="H56" s="67">
        <f>ROUND(D56*E56*F56,0)</f>
        <v>5000</v>
      </c>
      <c r="I56" s="68">
        <f>ROUND(ROUND(D56*E56,0)-H56,0)</f>
        <v>45000</v>
      </c>
      <c r="J56" s="69">
        <f>ROUND(D56*E56*G56,0)</f>
        <v>55000</v>
      </c>
      <c r="K56" s="70"/>
      <c r="L56" s="71"/>
    </row>
    <row r="57" spans="1:12">
      <c r="A57" s="291" t="s">
        <v>9</v>
      </c>
      <c r="B57" s="292"/>
      <c r="C57" s="138"/>
      <c r="D57" s="139">
        <v>100000</v>
      </c>
      <c r="E57" s="209">
        <v>1</v>
      </c>
      <c r="F57" s="210">
        <v>0.5</v>
      </c>
      <c r="G57" s="246">
        <v>1</v>
      </c>
      <c r="H57" s="140">
        <f t="shared" ref="H57:H72" si="18">ROUND(D57*E57*F57,0)</f>
        <v>50000</v>
      </c>
      <c r="I57" s="140">
        <f t="shared" ref="I57:I72" si="19">ROUND(ROUND(D57*E57,0)-H57,0)</f>
        <v>50000</v>
      </c>
      <c r="J57" s="140">
        <f>ROUND(D57*E57*G57,0)</f>
        <v>100000</v>
      </c>
      <c r="K57" s="72"/>
      <c r="L57" s="71"/>
    </row>
    <row r="58" spans="1:12">
      <c r="A58" s="291" t="s">
        <v>10</v>
      </c>
      <c r="B58" s="292"/>
      <c r="C58" s="138"/>
      <c r="D58" s="139"/>
      <c r="E58" s="209"/>
      <c r="F58" s="210"/>
      <c r="G58" s="246"/>
      <c r="H58" s="140">
        <f t="shared" si="18"/>
        <v>0</v>
      </c>
      <c r="I58" s="140">
        <f t="shared" si="19"/>
        <v>0</v>
      </c>
      <c r="J58" s="140">
        <f t="shared" ref="J57:J72" si="20">ROUND(D58*E58*G58,0)</f>
        <v>0</v>
      </c>
      <c r="K58" s="72"/>
      <c r="L58" s="71"/>
    </row>
    <row r="59" spans="1:12">
      <c r="A59" s="291" t="s">
        <v>11</v>
      </c>
      <c r="B59" s="292"/>
      <c r="C59" s="138"/>
      <c r="D59" s="139"/>
      <c r="E59" s="209"/>
      <c r="F59" s="210"/>
      <c r="G59" s="246"/>
      <c r="H59" s="140">
        <f t="shared" si="18"/>
        <v>0</v>
      </c>
      <c r="I59" s="140">
        <f t="shared" si="19"/>
        <v>0</v>
      </c>
      <c r="J59" s="140">
        <f t="shared" si="20"/>
        <v>0</v>
      </c>
      <c r="K59" s="72"/>
      <c r="L59" s="71"/>
    </row>
    <row r="60" spans="1:12">
      <c r="A60" s="293" t="s">
        <v>12</v>
      </c>
      <c r="B60" s="294"/>
      <c r="C60" s="138"/>
      <c r="D60" s="139"/>
      <c r="E60" s="209"/>
      <c r="F60" s="210"/>
      <c r="G60" s="246"/>
      <c r="H60" s="140">
        <f t="shared" si="18"/>
        <v>0</v>
      </c>
      <c r="I60" s="140">
        <f t="shared" si="19"/>
        <v>0</v>
      </c>
      <c r="J60" s="140">
        <f t="shared" si="20"/>
        <v>0</v>
      </c>
      <c r="K60" s="72"/>
      <c r="L60" s="71"/>
    </row>
    <row r="61" spans="1:12">
      <c r="A61" s="293" t="s">
        <v>13</v>
      </c>
      <c r="B61" s="294"/>
      <c r="C61" s="138"/>
      <c r="D61" s="139"/>
      <c r="E61" s="209"/>
      <c r="F61" s="210"/>
      <c r="G61" s="246"/>
      <c r="H61" s="140">
        <f t="shared" si="18"/>
        <v>0</v>
      </c>
      <c r="I61" s="140">
        <f t="shared" si="19"/>
        <v>0</v>
      </c>
      <c r="J61" s="140">
        <f t="shared" si="20"/>
        <v>0</v>
      </c>
      <c r="K61" s="72"/>
      <c r="L61" s="71"/>
    </row>
    <row r="62" spans="1:12">
      <c r="A62" s="293" t="s">
        <v>13</v>
      </c>
      <c r="B62" s="294"/>
      <c r="C62" s="138"/>
      <c r="D62" s="139"/>
      <c r="E62" s="209"/>
      <c r="F62" s="210"/>
      <c r="G62" s="246"/>
      <c r="H62" s="140">
        <f t="shared" si="18"/>
        <v>0</v>
      </c>
      <c r="I62" s="140">
        <f t="shared" si="19"/>
        <v>0</v>
      </c>
      <c r="J62" s="140">
        <f t="shared" si="20"/>
        <v>0</v>
      </c>
      <c r="K62" s="72"/>
      <c r="L62" s="71"/>
    </row>
    <row r="63" spans="1:12">
      <c r="A63" s="293" t="s">
        <v>13</v>
      </c>
      <c r="B63" s="294"/>
      <c r="C63" s="138"/>
      <c r="D63" s="139"/>
      <c r="E63" s="209"/>
      <c r="F63" s="210"/>
      <c r="G63" s="246"/>
      <c r="H63" s="140">
        <f t="shared" si="18"/>
        <v>0</v>
      </c>
      <c r="I63" s="140">
        <f t="shared" si="19"/>
        <v>0</v>
      </c>
      <c r="J63" s="140">
        <f t="shared" si="20"/>
        <v>0</v>
      </c>
      <c r="K63" s="72"/>
      <c r="L63" s="71"/>
    </row>
    <row r="64" spans="1:12">
      <c r="A64" s="293" t="s">
        <v>13</v>
      </c>
      <c r="B64" s="294"/>
      <c r="C64" s="138"/>
      <c r="D64" s="139"/>
      <c r="E64" s="209"/>
      <c r="F64" s="210"/>
      <c r="G64" s="246"/>
      <c r="H64" s="140">
        <f t="shared" si="18"/>
        <v>0</v>
      </c>
      <c r="I64" s="140">
        <f t="shared" si="19"/>
        <v>0</v>
      </c>
      <c r="J64" s="140">
        <f t="shared" si="20"/>
        <v>0</v>
      </c>
      <c r="K64" s="72"/>
      <c r="L64" s="71"/>
    </row>
    <row r="65" spans="1:12">
      <c r="A65" s="289" t="s">
        <v>48</v>
      </c>
      <c r="B65" s="289"/>
      <c r="C65" s="115" t="s">
        <v>43</v>
      </c>
      <c r="D65" s="116"/>
      <c r="E65" s="212"/>
      <c r="F65" s="213"/>
      <c r="G65" s="247"/>
      <c r="H65" s="117">
        <f t="shared" si="18"/>
        <v>0</v>
      </c>
      <c r="I65" s="117">
        <f t="shared" si="19"/>
        <v>0</v>
      </c>
      <c r="J65" s="117">
        <f t="shared" si="20"/>
        <v>0</v>
      </c>
      <c r="K65" s="72"/>
      <c r="L65" s="71"/>
    </row>
    <row r="66" spans="1:12">
      <c r="A66" s="289" t="s">
        <v>48</v>
      </c>
      <c r="B66" s="289"/>
      <c r="C66" s="115" t="s">
        <v>43</v>
      </c>
      <c r="D66" s="116"/>
      <c r="E66" s="212"/>
      <c r="F66" s="213"/>
      <c r="G66" s="247"/>
      <c r="H66" s="117">
        <f t="shared" si="18"/>
        <v>0</v>
      </c>
      <c r="I66" s="117">
        <f t="shared" si="19"/>
        <v>0</v>
      </c>
      <c r="J66" s="117">
        <f t="shared" si="20"/>
        <v>0</v>
      </c>
      <c r="K66" s="72"/>
      <c r="L66" s="71"/>
    </row>
    <row r="67" spans="1:12">
      <c r="A67" s="290" t="s">
        <v>49</v>
      </c>
      <c r="B67" s="290"/>
      <c r="C67" s="118" t="s">
        <v>44</v>
      </c>
      <c r="D67" s="119"/>
      <c r="E67" s="215"/>
      <c r="F67" s="216"/>
      <c r="G67" s="248"/>
      <c r="H67" s="122">
        <f t="shared" si="18"/>
        <v>0</v>
      </c>
      <c r="I67" s="122">
        <f t="shared" si="19"/>
        <v>0</v>
      </c>
      <c r="J67" s="122">
        <f t="shared" si="20"/>
        <v>0</v>
      </c>
      <c r="K67" s="72"/>
      <c r="L67" s="71"/>
    </row>
    <row r="68" spans="1:12">
      <c r="A68" s="290" t="s">
        <v>49</v>
      </c>
      <c r="B68" s="290"/>
      <c r="C68" s="118" t="s">
        <v>44</v>
      </c>
      <c r="D68" s="119"/>
      <c r="E68" s="215"/>
      <c r="F68" s="216"/>
      <c r="G68" s="248"/>
      <c r="H68" s="122">
        <f t="shared" si="18"/>
        <v>0</v>
      </c>
      <c r="I68" s="122">
        <f t="shared" si="19"/>
        <v>0</v>
      </c>
      <c r="J68" s="122">
        <f t="shared" si="20"/>
        <v>0</v>
      </c>
      <c r="K68" s="72"/>
      <c r="L68" s="71"/>
    </row>
    <row r="69" spans="1:12">
      <c r="A69" s="286" t="s">
        <v>50</v>
      </c>
      <c r="B69" s="286"/>
      <c r="C69" s="125" t="s">
        <v>45</v>
      </c>
      <c r="D69" s="126"/>
      <c r="E69" s="218"/>
      <c r="F69" s="219"/>
      <c r="G69" s="249"/>
      <c r="H69" s="127">
        <f t="shared" si="18"/>
        <v>0</v>
      </c>
      <c r="I69" s="127">
        <f t="shared" si="19"/>
        <v>0</v>
      </c>
      <c r="J69" s="127">
        <f t="shared" si="20"/>
        <v>0</v>
      </c>
      <c r="K69" s="72"/>
      <c r="L69" s="71"/>
    </row>
    <row r="70" spans="1:12">
      <c r="A70" s="286" t="s">
        <v>50</v>
      </c>
      <c r="B70" s="286"/>
      <c r="C70" s="125" t="s">
        <v>45</v>
      </c>
      <c r="D70" s="126"/>
      <c r="E70" s="218"/>
      <c r="F70" s="219"/>
      <c r="G70" s="249"/>
      <c r="H70" s="127">
        <f t="shared" si="18"/>
        <v>0</v>
      </c>
      <c r="I70" s="127">
        <f t="shared" si="19"/>
        <v>0</v>
      </c>
      <c r="J70" s="127">
        <f t="shared" si="20"/>
        <v>0</v>
      </c>
      <c r="K70" s="72"/>
      <c r="L70" s="71"/>
    </row>
    <row r="71" spans="1:12">
      <c r="A71" s="130" t="s">
        <v>51</v>
      </c>
      <c r="B71" s="130"/>
      <c r="C71" s="131" t="s">
        <v>46</v>
      </c>
      <c r="D71" s="132"/>
      <c r="E71" s="221"/>
      <c r="F71" s="222"/>
      <c r="G71" s="250"/>
      <c r="H71" s="133">
        <f t="shared" si="18"/>
        <v>0</v>
      </c>
      <c r="I71" s="133">
        <f t="shared" si="19"/>
        <v>0</v>
      </c>
      <c r="J71" s="133">
        <f t="shared" si="20"/>
        <v>0</v>
      </c>
      <c r="K71" s="72"/>
      <c r="L71" s="71"/>
    </row>
    <row r="72" spans="1:12">
      <c r="A72" s="203" t="s">
        <v>51</v>
      </c>
      <c r="B72" s="203"/>
      <c r="C72" s="131" t="s">
        <v>46</v>
      </c>
      <c r="D72" s="132"/>
      <c r="E72" s="221"/>
      <c r="F72" s="222"/>
      <c r="G72" s="250"/>
      <c r="H72" s="133">
        <f t="shared" si="18"/>
        <v>0</v>
      </c>
      <c r="I72" s="133">
        <f t="shared" si="19"/>
        <v>0</v>
      </c>
      <c r="J72" s="133">
        <f t="shared" si="20"/>
        <v>0</v>
      </c>
      <c r="K72" s="72"/>
      <c r="L72" s="71"/>
    </row>
    <row r="73" spans="1:12">
      <c r="A73" s="204"/>
      <c r="B73" s="202"/>
      <c r="C73" s="202"/>
      <c r="D73" s="201"/>
      <c r="E73" s="201"/>
      <c r="F73" s="201"/>
      <c r="G73" s="201"/>
      <c r="H73" s="79">
        <f>SUM(H57:H72)</f>
        <v>50000</v>
      </c>
      <c r="I73" s="79">
        <f>SUM(I57:I72)</f>
        <v>50000</v>
      </c>
      <c r="J73" s="79">
        <f>SUM(J57:J72)</f>
        <v>100000</v>
      </c>
      <c r="K73" s="80"/>
      <c r="L73" s="80"/>
    </row>
    <row r="74" spans="1:12">
      <c r="K74" s="4"/>
    </row>
  </sheetData>
  <sheetProtection insertRows="0"/>
  <protectedRanges>
    <protectedRange sqref="G7:I7 G8:G22" name="Base Salaries"/>
    <protectedRange sqref="B64 B15:B22" name="Base Salaries_1"/>
    <protectedRange sqref="A57:A63 A7:A14" name="Base Salaries_1_1"/>
  </protectedRanges>
  <mergeCells count="64">
    <mergeCell ref="A7:B7"/>
    <mergeCell ref="A8:B8"/>
    <mergeCell ref="A9:B9"/>
    <mergeCell ref="A10:B10"/>
    <mergeCell ref="A43:B43"/>
    <mergeCell ref="A30:B30"/>
    <mergeCell ref="A22:B22"/>
    <mergeCell ref="A23:B23"/>
    <mergeCell ref="A25:B25"/>
    <mergeCell ref="A26:B26"/>
    <mergeCell ref="A27:B27"/>
    <mergeCell ref="A28:B28"/>
    <mergeCell ref="A29:B29"/>
    <mergeCell ref="A42:B42"/>
    <mergeCell ref="A31:B31"/>
    <mergeCell ref="A24:B24"/>
    <mergeCell ref="A52:B52"/>
    <mergeCell ref="A53:B53"/>
    <mergeCell ref="A47:B47"/>
    <mergeCell ref="A1:J1"/>
    <mergeCell ref="B3:J3"/>
    <mergeCell ref="A41:B41"/>
    <mergeCell ref="A32:B32"/>
    <mergeCell ref="A33:B33"/>
    <mergeCell ref="A34:B34"/>
    <mergeCell ref="A35:B35"/>
    <mergeCell ref="A36:B36"/>
    <mergeCell ref="A37:B37"/>
    <mergeCell ref="A38:B38"/>
    <mergeCell ref="A39:B39"/>
    <mergeCell ref="A40:B40"/>
    <mergeCell ref="A51:B51"/>
    <mergeCell ref="A44:B44"/>
    <mergeCell ref="A45:B45"/>
    <mergeCell ref="A48:B48"/>
    <mergeCell ref="A49:B49"/>
    <mergeCell ref="A6:B6"/>
    <mergeCell ref="A14:B14"/>
    <mergeCell ref="A15:B15"/>
    <mergeCell ref="A17:B17"/>
    <mergeCell ref="A19:B19"/>
    <mergeCell ref="A16:B16"/>
    <mergeCell ref="A18:B18"/>
    <mergeCell ref="A20:B20"/>
    <mergeCell ref="A21:B21"/>
    <mergeCell ref="A12:B12"/>
    <mergeCell ref="A13:B13"/>
    <mergeCell ref="A11:B11"/>
    <mergeCell ref="A70:B70"/>
    <mergeCell ref="A55:B55"/>
    <mergeCell ref="A56:B56"/>
    <mergeCell ref="A66:B66"/>
    <mergeCell ref="A67:B67"/>
    <mergeCell ref="A65:B65"/>
    <mergeCell ref="A57:B57"/>
    <mergeCell ref="A58:B58"/>
    <mergeCell ref="A59:B59"/>
    <mergeCell ref="A60:B60"/>
    <mergeCell ref="A61:B61"/>
    <mergeCell ref="A64:B64"/>
    <mergeCell ref="A68:B68"/>
    <mergeCell ref="A69:B69"/>
    <mergeCell ref="A62:B62"/>
    <mergeCell ref="A63:B63"/>
  </mergeCells>
  <phoneticPr fontId="0" type="noConversion"/>
  <dataValidations count="1">
    <dataValidation type="whole" allowBlank="1" showInputMessage="1" showErrorMessage="1" errorTitle="Numerical Cell" error="Only numbers may be entered in this cell.  Please round to the nearest whole number." sqref="I56:L72 C6:I6 J52 C23:C27 E23:I27 D7:D27 J6:J30 J32:J41 F7:I22 J43:J46 J48:J50" xr:uid="{00000000-0002-0000-0100-000000000000}">
      <formula1>0</formula1>
      <formula2>1000000</formula2>
    </dataValidation>
  </dataValidations>
  <printOptions horizontalCentered="1"/>
  <pageMargins left="0.16" right="0.15748031496062992" top="0.17" bottom="0.32" header="0.16" footer="0.16"/>
  <pageSetup paperSize="9" scale="72" orientation="portrait" cellComments="asDisplayed" r:id="rId1"/>
  <headerFooter alignWithMargins="0">
    <oddFooter>&amp;LBudget Year 1&amp;C&amp;F</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73"/>
  <sheetViews>
    <sheetView showGridLines="0" view="pageBreakPreview" topLeftCell="A28" zoomScaleNormal="85" zoomScaleSheetLayoutView="100" workbookViewId="0">
      <selection activeCell="G56" sqref="G56"/>
    </sheetView>
  </sheetViews>
  <sheetFormatPr defaultColWidth="9.1328125" defaultRowHeight="12.75"/>
  <cols>
    <col min="1" max="1" width="19.73046875" style="15" customWidth="1"/>
    <col min="2" max="2" width="15.73046875" style="15" customWidth="1"/>
    <col min="3" max="9" width="13.1328125" style="15" customWidth="1"/>
    <col min="10" max="10" width="13.73046875" style="15" customWidth="1"/>
    <col min="11" max="11" width="13.265625" style="3" customWidth="1"/>
    <col min="12" max="16384" width="9.1328125" style="3"/>
  </cols>
  <sheetData>
    <row r="1" spans="1:10" ht="43.5" customHeight="1">
      <c r="A1" s="310"/>
      <c r="B1" s="310"/>
      <c r="C1" s="310"/>
      <c r="D1" s="310"/>
      <c r="E1" s="310"/>
      <c r="F1" s="310"/>
      <c r="G1" s="310"/>
      <c r="H1" s="310"/>
      <c r="I1" s="310"/>
      <c r="J1" s="311"/>
    </row>
    <row r="2" spans="1:10" ht="5.45" customHeight="1">
      <c r="A2" s="329"/>
      <c r="B2" s="329"/>
      <c r="C2" s="329"/>
      <c r="D2" s="329"/>
      <c r="E2" s="329"/>
      <c r="F2" s="329"/>
      <c r="G2" s="329"/>
      <c r="H2" s="329"/>
      <c r="I2" s="329"/>
      <c r="J2" s="330"/>
    </row>
    <row r="3" spans="1:10" ht="18.75" customHeight="1">
      <c r="A3" s="35" t="s">
        <v>34</v>
      </c>
      <c r="B3" s="312">
        <f>'Budget Summary'!C3:C3</f>
        <v>0</v>
      </c>
      <c r="C3" s="313"/>
      <c r="D3" s="313"/>
      <c r="E3" s="313"/>
      <c r="F3" s="313"/>
      <c r="G3" s="313"/>
      <c r="H3" s="313"/>
      <c r="I3" s="313"/>
      <c r="J3" s="314"/>
    </row>
    <row r="4" spans="1:10" ht="16.5" customHeight="1">
      <c r="A4" s="81" t="s">
        <v>7</v>
      </c>
      <c r="B4" s="36" t="s">
        <v>94</v>
      </c>
      <c r="C4" s="37"/>
      <c r="D4" s="37"/>
      <c r="E4" s="37"/>
      <c r="F4" s="37"/>
      <c r="G4" s="37"/>
      <c r="H4" s="37"/>
      <c r="I4" s="37"/>
      <c r="J4" s="38"/>
    </row>
    <row r="5" spans="1:10" ht="51.75" customHeight="1">
      <c r="A5" s="244" t="s">
        <v>97</v>
      </c>
      <c r="B5" s="40" t="s">
        <v>27</v>
      </c>
      <c r="C5" s="134" t="s">
        <v>32</v>
      </c>
      <c r="D5" s="135" t="s">
        <v>55</v>
      </c>
      <c r="E5" s="108" t="s">
        <v>47</v>
      </c>
      <c r="F5" s="112" t="s">
        <v>56</v>
      </c>
      <c r="G5" s="111" t="s">
        <v>57</v>
      </c>
      <c r="H5" s="110" t="s">
        <v>58</v>
      </c>
      <c r="I5" s="109" t="s">
        <v>59</v>
      </c>
      <c r="J5" s="41" t="s">
        <v>41</v>
      </c>
    </row>
    <row r="6" spans="1:10" ht="13.5" customHeight="1">
      <c r="A6" s="82" t="s">
        <v>8</v>
      </c>
      <c r="B6" s="83"/>
      <c r="C6" s="42"/>
      <c r="D6" s="42"/>
      <c r="E6" s="42"/>
      <c r="F6" s="42"/>
      <c r="G6" s="42"/>
      <c r="H6" s="42"/>
      <c r="I6" s="42"/>
      <c r="J6" s="43"/>
    </row>
    <row r="7" spans="1:10" ht="13.5" customHeight="1">
      <c r="A7" s="291" t="str">
        <f>A57</f>
        <v>Principal Researcher</v>
      </c>
      <c r="B7" s="292"/>
      <c r="C7" s="44">
        <f>H57</f>
        <v>0</v>
      </c>
      <c r="D7" s="45">
        <f>I57</f>
        <v>0</v>
      </c>
      <c r="E7" s="46"/>
      <c r="F7" s="46"/>
      <c r="G7" s="47"/>
      <c r="H7" s="47"/>
      <c r="I7" s="47"/>
      <c r="J7" s="48">
        <f>SUM(C7:I7)</f>
        <v>0</v>
      </c>
    </row>
    <row r="8" spans="1:10" ht="15" customHeight="1">
      <c r="A8" s="291" t="str">
        <f t="shared" ref="A8:A14" si="0">A58</f>
        <v>Supervisor</v>
      </c>
      <c r="B8" s="292"/>
      <c r="C8" s="44">
        <f t="shared" ref="C8:C22" si="1">H58</f>
        <v>0</v>
      </c>
      <c r="D8" s="45">
        <f t="shared" ref="D8:D14" si="2">I58</f>
        <v>0</v>
      </c>
      <c r="E8" s="46"/>
      <c r="F8" s="46"/>
      <c r="G8" s="47"/>
      <c r="H8" s="47"/>
      <c r="I8" s="47"/>
      <c r="J8" s="48">
        <f t="shared" ref="J8:J22" si="3">SUM(C8:I8)</f>
        <v>0</v>
      </c>
    </row>
    <row r="9" spans="1:10" ht="15" customHeight="1">
      <c r="A9" s="291" t="str">
        <f t="shared" si="0"/>
        <v>Technical Staff</v>
      </c>
      <c r="B9" s="292"/>
      <c r="C9" s="44">
        <f t="shared" si="1"/>
        <v>0</v>
      </c>
      <c r="D9" s="45">
        <f t="shared" si="2"/>
        <v>0</v>
      </c>
      <c r="E9" s="46"/>
      <c r="F9" s="46"/>
      <c r="G9" s="47"/>
      <c r="H9" s="47"/>
      <c r="I9" s="47"/>
      <c r="J9" s="48">
        <f t="shared" si="3"/>
        <v>0</v>
      </c>
    </row>
    <row r="10" spans="1:10" ht="15" customHeight="1">
      <c r="A10" s="291" t="str">
        <f t="shared" si="0"/>
        <v>Student(s)</v>
      </c>
      <c r="B10" s="292"/>
      <c r="C10" s="44">
        <f t="shared" si="1"/>
        <v>0</v>
      </c>
      <c r="D10" s="45">
        <f t="shared" si="2"/>
        <v>0</v>
      </c>
      <c r="E10" s="46"/>
      <c r="F10" s="46"/>
      <c r="G10" s="47"/>
      <c r="H10" s="47"/>
      <c r="I10" s="47"/>
      <c r="J10" s="48">
        <f t="shared" si="3"/>
        <v>0</v>
      </c>
    </row>
    <row r="11" spans="1:10" ht="15" customHeight="1">
      <c r="A11" s="291" t="str">
        <f t="shared" si="0"/>
        <v>Other (please specify)</v>
      </c>
      <c r="B11" s="292"/>
      <c r="C11" s="44">
        <f t="shared" si="1"/>
        <v>0</v>
      </c>
      <c r="D11" s="45">
        <f t="shared" si="2"/>
        <v>0</v>
      </c>
      <c r="E11" s="46"/>
      <c r="F11" s="46"/>
      <c r="G11" s="49"/>
      <c r="H11" s="49"/>
      <c r="I11" s="49"/>
      <c r="J11" s="48">
        <f t="shared" si="3"/>
        <v>0</v>
      </c>
    </row>
    <row r="12" spans="1:10" ht="15" customHeight="1">
      <c r="A12" s="291" t="str">
        <f t="shared" si="0"/>
        <v>Other (please specify)</v>
      </c>
      <c r="B12" s="292"/>
      <c r="C12" s="44">
        <f t="shared" si="1"/>
        <v>0</v>
      </c>
      <c r="D12" s="45">
        <f t="shared" si="2"/>
        <v>0</v>
      </c>
      <c r="E12" s="46"/>
      <c r="F12" s="46"/>
      <c r="G12" s="49"/>
      <c r="H12" s="49"/>
      <c r="I12" s="49"/>
      <c r="J12" s="48">
        <f t="shared" si="3"/>
        <v>0</v>
      </c>
    </row>
    <row r="13" spans="1:10" ht="15" customHeight="1">
      <c r="A13" s="291" t="str">
        <f t="shared" si="0"/>
        <v>Other (please specify)</v>
      </c>
      <c r="B13" s="292"/>
      <c r="C13" s="44">
        <f t="shared" si="1"/>
        <v>0</v>
      </c>
      <c r="D13" s="45">
        <f t="shared" si="2"/>
        <v>0</v>
      </c>
      <c r="E13" s="46"/>
      <c r="F13" s="46"/>
      <c r="G13" s="49"/>
      <c r="H13" s="49"/>
      <c r="I13" s="49"/>
      <c r="J13" s="48">
        <f t="shared" si="3"/>
        <v>0</v>
      </c>
    </row>
    <row r="14" spans="1:10" ht="15" customHeight="1">
      <c r="A14" s="291" t="str">
        <f t="shared" si="0"/>
        <v>Other (please specify)</v>
      </c>
      <c r="B14" s="292"/>
      <c r="C14" s="44">
        <f t="shared" si="1"/>
        <v>0</v>
      </c>
      <c r="D14" s="45">
        <f t="shared" si="2"/>
        <v>0</v>
      </c>
      <c r="E14" s="46"/>
      <c r="F14" s="46"/>
      <c r="G14" s="49"/>
      <c r="H14" s="49"/>
      <c r="I14" s="49"/>
      <c r="J14" s="48">
        <f t="shared" si="3"/>
        <v>0</v>
      </c>
    </row>
    <row r="15" spans="1:10" ht="15" customHeight="1">
      <c r="A15" s="194" t="str">
        <f t="shared" ref="A15:A22" si="4">A65</f>
        <v>Other P1</v>
      </c>
      <c r="B15" s="195"/>
      <c r="C15" s="44">
        <f t="shared" si="1"/>
        <v>0</v>
      </c>
      <c r="D15" s="45"/>
      <c r="E15" s="46"/>
      <c r="F15" s="46">
        <f>I65</f>
        <v>0</v>
      </c>
      <c r="G15" s="49"/>
      <c r="H15" s="49"/>
      <c r="I15" s="49"/>
      <c r="J15" s="48">
        <f t="shared" si="3"/>
        <v>0</v>
      </c>
    </row>
    <row r="16" spans="1:10" ht="15" customHeight="1">
      <c r="A16" s="194" t="str">
        <f t="shared" si="4"/>
        <v>Other P1</v>
      </c>
      <c r="B16" s="195"/>
      <c r="C16" s="44">
        <f t="shared" si="1"/>
        <v>0</v>
      </c>
      <c r="D16" s="45"/>
      <c r="E16" s="46"/>
      <c r="F16" s="46">
        <f>I66</f>
        <v>0</v>
      </c>
      <c r="G16" s="49"/>
      <c r="H16" s="49"/>
      <c r="I16" s="49"/>
      <c r="J16" s="48">
        <f t="shared" si="3"/>
        <v>0</v>
      </c>
    </row>
    <row r="17" spans="1:10" ht="15" customHeight="1">
      <c r="A17" s="196" t="str">
        <f t="shared" si="4"/>
        <v>Other P2</v>
      </c>
      <c r="B17" s="197"/>
      <c r="C17" s="44">
        <f t="shared" si="1"/>
        <v>0</v>
      </c>
      <c r="D17" s="45"/>
      <c r="E17" s="46"/>
      <c r="F17" s="46"/>
      <c r="G17" s="49">
        <f>I67</f>
        <v>0</v>
      </c>
      <c r="H17" s="49"/>
      <c r="I17" s="49"/>
      <c r="J17" s="48">
        <f t="shared" si="3"/>
        <v>0</v>
      </c>
    </row>
    <row r="18" spans="1:10" ht="15" customHeight="1">
      <c r="A18" s="196" t="str">
        <f t="shared" si="4"/>
        <v>Other P2</v>
      </c>
      <c r="B18" s="197"/>
      <c r="C18" s="44">
        <f t="shared" si="1"/>
        <v>0</v>
      </c>
      <c r="D18" s="45"/>
      <c r="E18" s="46"/>
      <c r="F18" s="46"/>
      <c r="G18" s="49">
        <f>I68</f>
        <v>0</v>
      </c>
      <c r="H18" s="49"/>
      <c r="I18" s="49"/>
      <c r="J18" s="48">
        <f t="shared" si="3"/>
        <v>0</v>
      </c>
    </row>
    <row r="19" spans="1:10" ht="15" customHeight="1">
      <c r="A19" s="198" t="str">
        <f t="shared" si="4"/>
        <v>Other P3</v>
      </c>
      <c r="B19" s="199"/>
      <c r="C19" s="44">
        <f t="shared" si="1"/>
        <v>0</v>
      </c>
      <c r="D19" s="45"/>
      <c r="E19" s="46"/>
      <c r="F19" s="46"/>
      <c r="G19" s="49"/>
      <c r="H19" s="49">
        <f>I69</f>
        <v>0</v>
      </c>
      <c r="I19" s="49"/>
      <c r="J19" s="48">
        <f t="shared" si="3"/>
        <v>0</v>
      </c>
    </row>
    <row r="20" spans="1:10" ht="15" customHeight="1">
      <c r="A20" s="198" t="str">
        <f t="shared" si="4"/>
        <v>Other P3</v>
      </c>
      <c r="B20" s="199"/>
      <c r="C20" s="44">
        <f t="shared" si="1"/>
        <v>0</v>
      </c>
      <c r="D20" s="45"/>
      <c r="E20" s="46"/>
      <c r="F20" s="46"/>
      <c r="G20" s="49"/>
      <c r="H20" s="49">
        <f>I70</f>
        <v>0</v>
      </c>
      <c r="I20" s="49"/>
      <c r="J20" s="48">
        <f t="shared" si="3"/>
        <v>0</v>
      </c>
    </row>
    <row r="21" spans="1:10" ht="15" customHeight="1">
      <c r="A21" s="190" t="str">
        <f t="shared" si="4"/>
        <v>Other P4</v>
      </c>
      <c r="B21" s="191"/>
      <c r="C21" s="44">
        <f t="shared" si="1"/>
        <v>0</v>
      </c>
      <c r="D21" s="45"/>
      <c r="E21" s="46"/>
      <c r="F21" s="46"/>
      <c r="G21" s="49"/>
      <c r="H21" s="49"/>
      <c r="I21" s="49">
        <f>I71</f>
        <v>0</v>
      </c>
      <c r="J21" s="48">
        <f t="shared" si="3"/>
        <v>0</v>
      </c>
    </row>
    <row r="22" spans="1:10" ht="15" customHeight="1" thickBot="1">
      <c r="A22" s="303" t="str">
        <f t="shared" si="4"/>
        <v>Other P4</v>
      </c>
      <c r="B22" s="304"/>
      <c r="C22" s="44">
        <f t="shared" si="1"/>
        <v>0</v>
      </c>
      <c r="D22" s="45"/>
      <c r="E22" s="46"/>
      <c r="F22" s="46"/>
      <c r="G22" s="49"/>
      <c r="H22" s="49"/>
      <c r="I22" s="49">
        <f>I72</f>
        <v>0</v>
      </c>
      <c r="J22" s="48">
        <f t="shared" si="3"/>
        <v>0</v>
      </c>
    </row>
    <row r="23" spans="1:10" ht="14.25" customHeight="1" thickBot="1">
      <c r="A23" s="317" t="s">
        <v>14</v>
      </c>
      <c r="B23" s="318"/>
      <c r="C23" s="84">
        <f t="shared" ref="C23:I23" si="5">SUM(C7:C22)</f>
        <v>0</v>
      </c>
      <c r="D23" s="141">
        <f t="shared" si="5"/>
        <v>0</v>
      </c>
      <c r="E23" s="143">
        <f t="shared" si="5"/>
        <v>0</v>
      </c>
      <c r="F23" s="145">
        <f t="shared" si="5"/>
        <v>0</v>
      </c>
      <c r="G23" s="149">
        <f t="shared" si="5"/>
        <v>0</v>
      </c>
      <c r="H23" s="151">
        <f t="shared" si="5"/>
        <v>0</v>
      </c>
      <c r="I23" s="147">
        <f t="shared" si="5"/>
        <v>0</v>
      </c>
      <c r="J23" s="85">
        <f>SUM(C23:I23)</f>
        <v>0</v>
      </c>
    </row>
    <row r="24" spans="1:10" ht="13.5" customHeight="1">
      <c r="A24" s="82" t="s">
        <v>15</v>
      </c>
      <c r="B24" s="9"/>
      <c r="C24" s="86"/>
      <c r="D24" s="86"/>
      <c r="E24" s="86"/>
      <c r="F24" s="86"/>
      <c r="G24" s="86"/>
      <c r="H24" s="86"/>
      <c r="I24" s="86"/>
      <c r="J24" s="87"/>
    </row>
    <row r="25" spans="1:10" ht="15" customHeight="1">
      <c r="A25" s="319" t="s">
        <v>16</v>
      </c>
      <c r="B25" s="320"/>
      <c r="C25" s="47"/>
      <c r="D25" s="47"/>
      <c r="E25" s="47"/>
      <c r="F25" s="47"/>
      <c r="G25" s="47"/>
      <c r="H25" s="47"/>
      <c r="I25" s="47"/>
      <c r="J25" s="88">
        <f>SUM(C25:I25)</f>
        <v>0</v>
      </c>
    </row>
    <row r="26" spans="1:10" ht="15" customHeight="1">
      <c r="A26" s="319" t="s">
        <v>17</v>
      </c>
      <c r="B26" s="320"/>
      <c r="C26" s="47"/>
      <c r="D26" s="47"/>
      <c r="E26" s="47"/>
      <c r="F26" s="47"/>
      <c r="G26" s="47"/>
      <c r="H26" s="47"/>
      <c r="I26" s="47"/>
      <c r="J26" s="88">
        <f t="shared" ref="J26:J28" si="6">SUM(C26:I26)</f>
        <v>0</v>
      </c>
    </row>
    <row r="27" spans="1:10" ht="15" customHeight="1">
      <c r="A27" s="319" t="s">
        <v>18</v>
      </c>
      <c r="B27" s="320"/>
      <c r="C27" s="47"/>
      <c r="D27" s="47"/>
      <c r="E27" s="47"/>
      <c r="F27" s="47"/>
      <c r="G27" s="47"/>
      <c r="H27" s="47"/>
      <c r="I27" s="47"/>
      <c r="J27" s="88">
        <f t="shared" si="6"/>
        <v>0</v>
      </c>
    </row>
    <row r="28" spans="1:10" ht="15" customHeight="1" thickBot="1">
      <c r="A28" s="321" t="s">
        <v>13</v>
      </c>
      <c r="B28" s="322"/>
      <c r="C28" s="49"/>
      <c r="D28" s="49"/>
      <c r="E28" s="49"/>
      <c r="F28" s="49"/>
      <c r="G28" s="49"/>
      <c r="H28" s="49"/>
      <c r="I28" s="49"/>
      <c r="J28" s="88">
        <f t="shared" si="6"/>
        <v>0</v>
      </c>
    </row>
    <row r="29" spans="1:10" ht="15" customHeight="1" thickBot="1">
      <c r="A29" s="323" t="s">
        <v>19</v>
      </c>
      <c r="B29" s="324"/>
      <c r="C29" s="89">
        <f t="shared" ref="C29:H29" si="7">SUM(C25:C28)</f>
        <v>0</v>
      </c>
      <c r="D29" s="142">
        <f t="shared" si="7"/>
        <v>0</v>
      </c>
      <c r="E29" s="144">
        <f t="shared" si="7"/>
        <v>0</v>
      </c>
      <c r="F29" s="146">
        <f t="shared" si="7"/>
        <v>0</v>
      </c>
      <c r="G29" s="150">
        <f t="shared" si="7"/>
        <v>0</v>
      </c>
      <c r="H29" s="152">
        <f t="shared" si="7"/>
        <v>0</v>
      </c>
      <c r="I29" s="148">
        <f t="shared" ref="I29" si="8">SUM(I25:I28)</f>
        <v>0</v>
      </c>
      <c r="J29" s="90">
        <f>SUM(C29:I29)</f>
        <v>0</v>
      </c>
    </row>
    <row r="30" spans="1:10" ht="15.75" customHeight="1" thickBot="1">
      <c r="A30" s="328" t="s">
        <v>20</v>
      </c>
      <c r="B30" s="315"/>
      <c r="C30" s="50">
        <f t="shared" ref="C30:H30" si="9">C29+C23</f>
        <v>0</v>
      </c>
      <c r="D30" s="136">
        <f t="shared" si="9"/>
        <v>0</v>
      </c>
      <c r="E30" s="106">
        <f t="shared" si="9"/>
        <v>0</v>
      </c>
      <c r="F30" s="113">
        <f t="shared" si="9"/>
        <v>0</v>
      </c>
      <c r="G30" s="120">
        <f t="shared" si="9"/>
        <v>0</v>
      </c>
      <c r="H30" s="123">
        <f t="shared" si="9"/>
        <v>0</v>
      </c>
      <c r="I30" s="128">
        <f t="shared" ref="I30" si="10">I29+I23</f>
        <v>0</v>
      </c>
      <c r="J30" s="90">
        <f>SUM(C30:I30)</f>
        <v>0</v>
      </c>
    </row>
    <row r="31" spans="1:10" ht="15" customHeight="1">
      <c r="A31" s="91" t="s">
        <v>21</v>
      </c>
      <c r="B31" s="2"/>
      <c r="C31" s="92"/>
      <c r="D31" s="93"/>
      <c r="E31" s="93"/>
      <c r="F31" s="94"/>
      <c r="G31" s="94"/>
      <c r="H31" s="94"/>
      <c r="I31" s="94"/>
      <c r="J31" s="95"/>
    </row>
    <row r="32" spans="1:10" ht="15" customHeight="1">
      <c r="A32" s="295"/>
      <c r="B32" s="295"/>
      <c r="C32" s="47"/>
      <c r="D32" s="47"/>
      <c r="E32" s="47"/>
      <c r="F32" s="47"/>
      <c r="G32" s="47"/>
      <c r="H32" s="47"/>
      <c r="I32" s="47"/>
      <c r="J32" s="88">
        <f>SUM(C32:I32)</f>
        <v>0</v>
      </c>
    </row>
    <row r="33" spans="1:10" ht="15" customHeight="1">
      <c r="A33" s="295"/>
      <c r="B33" s="295"/>
      <c r="C33" s="47"/>
      <c r="D33" s="47"/>
      <c r="E33" s="47"/>
      <c r="F33" s="47"/>
      <c r="G33" s="47"/>
      <c r="H33" s="47"/>
      <c r="I33" s="47"/>
      <c r="J33" s="88">
        <f t="shared" ref="J33:J40" si="11">SUM(C33:I33)</f>
        <v>0</v>
      </c>
    </row>
    <row r="34" spans="1:10" ht="15" customHeight="1">
      <c r="A34" s="295"/>
      <c r="B34" s="295"/>
      <c r="C34" s="47"/>
      <c r="D34" s="47"/>
      <c r="E34" s="47"/>
      <c r="F34" s="47"/>
      <c r="G34" s="47"/>
      <c r="H34" s="47"/>
      <c r="I34" s="47"/>
      <c r="J34" s="88">
        <f t="shared" si="11"/>
        <v>0</v>
      </c>
    </row>
    <row r="35" spans="1:10" ht="15" customHeight="1">
      <c r="A35" s="295"/>
      <c r="B35" s="295"/>
      <c r="C35" s="47"/>
      <c r="D35" s="47"/>
      <c r="E35" s="47"/>
      <c r="F35" s="47"/>
      <c r="G35" s="47"/>
      <c r="H35" s="47"/>
      <c r="I35" s="47"/>
      <c r="J35" s="88">
        <f t="shared" si="11"/>
        <v>0</v>
      </c>
    </row>
    <row r="36" spans="1:10" ht="15" customHeight="1">
      <c r="A36" s="295"/>
      <c r="B36" s="295"/>
      <c r="C36" s="47"/>
      <c r="D36" s="47"/>
      <c r="E36" s="47"/>
      <c r="F36" s="47"/>
      <c r="G36" s="47"/>
      <c r="H36" s="47"/>
      <c r="I36" s="47"/>
      <c r="J36" s="88">
        <f t="shared" si="11"/>
        <v>0</v>
      </c>
    </row>
    <row r="37" spans="1:10" ht="15" customHeight="1">
      <c r="A37" s="295"/>
      <c r="B37" s="295"/>
      <c r="C37" s="47"/>
      <c r="D37" s="47"/>
      <c r="E37" s="47"/>
      <c r="F37" s="47"/>
      <c r="G37" s="47"/>
      <c r="H37" s="47"/>
      <c r="I37" s="47"/>
      <c r="J37" s="88">
        <f t="shared" si="11"/>
        <v>0</v>
      </c>
    </row>
    <row r="38" spans="1:10" ht="15" customHeight="1">
      <c r="A38" s="295"/>
      <c r="B38" s="295"/>
      <c r="C38" s="47"/>
      <c r="D38" s="47"/>
      <c r="E38" s="47"/>
      <c r="F38" s="47"/>
      <c r="G38" s="47"/>
      <c r="H38" s="47"/>
      <c r="I38" s="47"/>
      <c r="J38" s="88">
        <f t="shared" si="11"/>
        <v>0</v>
      </c>
    </row>
    <row r="39" spans="1:10" ht="15" customHeight="1">
      <c r="A39" s="295"/>
      <c r="B39" s="295"/>
      <c r="C39" s="47"/>
      <c r="D39" s="47"/>
      <c r="E39" s="47"/>
      <c r="F39" s="47"/>
      <c r="G39" s="47"/>
      <c r="H39" s="47"/>
      <c r="I39" s="47"/>
      <c r="J39" s="88">
        <f t="shared" si="11"/>
        <v>0</v>
      </c>
    </row>
    <row r="40" spans="1:10" ht="15" customHeight="1" thickBot="1">
      <c r="A40" s="295"/>
      <c r="B40" s="295"/>
      <c r="C40" s="49"/>
      <c r="D40" s="49"/>
      <c r="E40" s="49"/>
      <c r="F40" s="49"/>
      <c r="G40" s="49"/>
      <c r="H40" s="49"/>
      <c r="I40" s="49"/>
      <c r="J40" s="88">
        <f t="shared" si="11"/>
        <v>0</v>
      </c>
    </row>
    <row r="41" spans="1:10" ht="15.75" customHeight="1" thickBot="1">
      <c r="A41" s="315" t="s">
        <v>22</v>
      </c>
      <c r="B41" s="315"/>
      <c r="C41" s="50">
        <f t="shared" ref="C41:H41" si="12">SUM(C32:C40)</f>
        <v>0</v>
      </c>
      <c r="D41" s="136">
        <f t="shared" si="12"/>
        <v>0</v>
      </c>
      <c r="E41" s="106">
        <f t="shared" si="12"/>
        <v>0</v>
      </c>
      <c r="F41" s="113">
        <f t="shared" si="12"/>
        <v>0</v>
      </c>
      <c r="G41" s="120">
        <f t="shared" si="12"/>
        <v>0</v>
      </c>
      <c r="H41" s="123">
        <f t="shared" si="12"/>
        <v>0</v>
      </c>
      <c r="I41" s="128">
        <f t="shared" ref="I41" si="13">SUM(I32:I40)</f>
        <v>0</v>
      </c>
      <c r="J41" s="90">
        <f t="shared" ref="J41" si="14">SUM(C41:I41)</f>
        <v>0</v>
      </c>
    </row>
    <row r="42" spans="1:10" ht="15" customHeight="1">
      <c r="A42" s="96" t="s">
        <v>26</v>
      </c>
      <c r="B42" s="2"/>
      <c r="C42" s="97"/>
      <c r="D42" s="98"/>
      <c r="E42" s="98"/>
      <c r="F42" s="99"/>
      <c r="G42" s="99"/>
      <c r="H42" s="99"/>
      <c r="I42" s="99"/>
      <c r="J42" s="100"/>
    </row>
    <row r="43" spans="1:10" ht="15" customHeight="1">
      <c r="A43" s="295"/>
      <c r="B43" s="295"/>
      <c r="C43" s="47"/>
      <c r="D43" s="47"/>
      <c r="E43" s="47"/>
      <c r="F43" s="47"/>
      <c r="G43" s="47"/>
      <c r="H43" s="47"/>
      <c r="I43" s="47"/>
      <c r="J43" s="88">
        <f>SUM(C43:I43)</f>
        <v>0</v>
      </c>
    </row>
    <row r="44" spans="1:10" ht="15" customHeight="1">
      <c r="A44" s="295"/>
      <c r="B44" s="295"/>
      <c r="C44" s="47"/>
      <c r="D44" s="47"/>
      <c r="E44" s="47"/>
      <c r="F44" s="47"/>
      <c r="G44" s="47"/>
      <c r="H44" s="47"/>
      <c r="I44" s="47"/>
      <c r="J44" s="88">
        <f t="shared" ref="J44:J45" si="15">SUM(C44:I44)</f>
        <v>0</v>
      </c>
    </row>
    <row r="45" spans="1:10" ht="15" customHeight="1" thickBot="1">
      <c r="A45" s="295"/>
      <c r="B45" s="295"/>
      <c r="C45" s="49"/>
      <c r="D45" s="49"/>
      <c r="E45" s="49"/>
      <c r="F45" s="49"/>
      <c r="G45" s="49"/>
      <c r="H45" s="49"/>
      <c r="I45" s="49"/>
      <c r="J45" s="88">
        <f t="shared" si="15"/>
        <v>0</v>
      </c>
    </row>
    <row r="46" spans="1:10" ht="15.75" customHeight="1" thickBot="1">
      <c r="A46" s="2"/>
      <c r="B46" s="60" t="s">
        <v>23</v>
      </c>
      <c r="C46" s="50">
        <f t="shared" ref="C46:I46" si="16">SUM(C43:C45)</f>
        <v>0</v>
      </c>
      <c r="D46" s="136">
        <f t="shared" si="16"/>
        <v>0</v>
      </c>
      <c r="E46" s="106">
        <f t="shared" si="16"/>
        <v>0</v>
      </c>
      <c r="F46" s="113">
        <f t="shared" si="16"/>
        <v>0</v>
      </c>
      <c r="G46" s="120">
        <f t="shared" si="16"/>
        <v>0</v>
      </c>
      <c r="H46" s="123">
        <f t="shared" si="16"/>
        <v>0</v>
      </c>
      <c r="I46" s="128">
        <f t="shared" si="16"/>
        <v>0</v>
      </c>
      <c r="J46" s="101">
        <f>SUM(C46:I46)</f>
        <v>0</v>
      </c>
    </row>
    <row r="47" spans="1:10" ht="15" customHeight="1">
      <c r="A47" s="102" t="s">
        <v>36</v>
      </c>
      <c r="B47" s="10" t="s">
        <v>28</v>
      </c>
      <c r="C47" s="103"/>
      <c r="D47" s="98"/>
      <c r="E47" s="97"/>
      <c r="F47" s="104"/>
      <c r="G47" s="104"/>
      <c r="H47" s="104"/>
      <c r="I47" s="104"/>
      <c r="J47" s="105"/>
    </row>
    <row r="48" spans="1:10" ht="15" customHeight="1">
      <c r="A48" s="295"/>
      <c r="B48" s="295"/>
      <c r="C48" s="63"/>
      <c r="D48" s="63"/>
      <c r="E48" s="47"/>
      <c r="F48" s="47"/>
      <c r="G48" s="47"/>
      <c r="H48" s="47"/>
      <c r="I48" s="47"/>
      <c r="J48" s="88">
        <f>SUM(C48:I48)</f>
        <v>0</v>
      </c>
    </row>
    <row r="49" spans="1:10" ht="15" customHeight="1" thickBot="1">
      <c r="A49" s="295"/>
      <c r="B49" s="295"/>
      <c r="C49" s="49"/>
      <c r="D49" s="49"/>
      <c r="E49" s="49"/>
      <c r="F49" s="49"/>
      <c r="G49" s="49"/>
      <c r="H49" s="49"/>
      <c r="I49" s="49"/>
      <c r="J49" s="88">
        <f>SUM(C49:I49)</f>
        <v>0</v>
      </c>
    </row>
    <row r="50" spans="1:10" ht="15.75" customHeight="1" thickBot="1">
      <c r="A50" s="2"/>
      <c r="B50" s="60" t="s">
        <v>25</v>
      </c>
      <c r="C50" s="50">
        <f>SUM(C48:C49)</f>
        <v>0</v>
      </c>
      <c r="D50" s="136">
        <f>SUM(D48:D49)</f>
        <v>0</v>
      </c>
      <c r="E50" s="106">
        <f>SUM(E48:E49)</f>
        <v>0</v>
      </c>
      <c r="F50" s="113">
        <f>SUM(F47:F48)</f>
        <v>0</v>
      </c>
      <c r="G50" s="120">
        <f>SUM(G48:G49)</f>
        <v>0</v>
      </c>
      <c r="H50" s="123">
        <f>SUM(H48:H49)</f>
        <v>0</v>
      </c>
      <c r="I50" s="128">
        <f>SUM(I48:I49)</f>
        <v>0</v>
      </c>
      <c r="J50" s="50">
        <f>SUM(C50:I50)</f>
        <v>0</v>
      </c>
    </row>
    <row r="51" spans="1:10" ht="16.5" customHeight="1" thickBot="1">
      <c r="A51" s="307" t="s">
        <v>37</v>
      </c>
      <c r="B51" s="308"/>
      <c r="C51" s="64">
        <f t="shared" ref="C51:J51" si="17">SUM(C50,C46,C41,C30)</f>
        <v>0</v>
      </c>
      <c r="D51" s="137">
        <f t="shared" si="17"/>
        <v>0</v>
      </c>
      <c r="E51" s="107">
        <f t="shared" si="17"/>
        <v>0</v>
      </c>
      <c r="F51" s="114">
        <f t="shared" si="17"/>
        <v>0</v>
      </c>
      <c r="G51" s="121">
        <f t="shared" si="17"/>
        <v>0</v>
      </c>
      <c r="H51" s="124">
        <f t="shared" si="17"/>
        <v>0</v>
      </c>
      <c r="I51" s="129">
        <f t="shared" si="17"/>
        <v>0</v>
      </c>
      <c r="J51" s="64">
        <f t="shared" si="17"/>
        <v>0</v>
      </c>
    </row>
    <row r="52" spans="1:10" ht="13.15" thickBot="1">
      <c r="A52" s="305" t="s">
        <v>98</v>
      </c>
      <c r="B52" s="306"/>
      <c r="C52" s="47">
        <f>ROUND(C51*0.2239,0)</f>
        <v>0</v>
      </c>
      <c r="D52" s="47">
        <f>SUM(J57:J64)</f>
        <v>0</v>
      </c>
      <c r="E52" s="47">
        <v>0</v>
      </c>
      <c r="F52" s="47">
        <f>SUM(J65:J66)</f>
        <v>0</v>
      </c>
      <c r="G52" s="47">
        <f>SUM(J67:J68)</f>
        <v>0</v>
      </c>
      <c r="H52" s="47">
        <f>SUM(J69:J70)</f>
        <v>0</v>
      </c>
      <c r="I52" s="47">
        <f>SUM(J71:J72)</f>
        <v>0</v>
      </c>
      <c r="J52" s="53">
        <f>SUM(C52:I52)</f>
        <v>0</v>
      </c>
    </row>
    <row r="53" spans="1:10" ht="13.15" thickBot="1">
      <c r="A53" s="307" t="s">
        <v>38</v>
      </c>
      <c r="B53" s="308"/>
      <c r="C53" s="64">
        <f>+C51+C52</f>
        <v>0</v>
      </c>
      <c r="D53" s="137">
        <f t="shared" ref="D53:J53" si="18">+D51+D52</f>
        <v>0</v>
      </c>
      <c r="E53" s="107">
        <f t="shared" si="18"/>
        <v>0</v>
      </c>
      <c r="F53" s="114">
        <f t="shared" si="18"/>
        <v>0</v>
      </c>
      <c r="G53" s="121">
        <f t="shared" si="18"/>
        <v>0</v>
      </c>
      <c r="H53" s="124">
        <f t="shared" si="18"/>
        <v>0</v>
      </c>
      <c r="I53" s="129">
        <f t="shared" si="18"/>
        <v>0</v>
      </c>
      <c r="J53" s="64">
        <f t="shared" si="18"/>
        <v>0</v>
      </c>
    </row>
    <row r="54" spans="1:10">
      <c r="A54" s="185" t="s">
        <v>42</v>
      </c>
      <c r="B54" s="185"/>
      <c r="C54" s="185"/>
      <c r="D54" s="185"/>
      <c r="E54" s="185"/>
      <c r="F54" s="185"/>
      <c r="G54" s="185"/>
      <c r="H54" s="186"/>
      <c r="I54" s="186"/>
      <c r="J54" s="105" t="str">
        <f>IF(J73=D52+F52+G52+H52+I52,"In-kind balanced","Error in-kind not balanced")</f>
        <v>In-kind balanced</v>
      </c>
    </row>
    <row r="55" spans="1:10" s="8" customFormat="1" ht="50.1" customHeight="1">
      <c r="A55" s="287" t="s">
        <v>63</v>
      </c>
      <c r="B55" s="287"/>
      <c r="C55" s="5" t="s">
        <v>61</v>
      </c>
      <c r="D55" s="5" t="s">
        <v>64</v>
      </c>
      <c r="E55" s="5" t="s">
        <v>65</v>
      </c>
      <c r="F55" s="5" t="s">
        <v>66</v>
      </c>
      <c r="G55" s="5" t="s">
        <v>105</v>
      </c>
      <c r="H55" s="5" t="s">
        <v>30</v>
      </c>
      <c r="I55" s="5" t="s">
        <v>31</v>
      </c>
      <c r="J55" s="6" t="s">
        <v>62</v>
      </c>
    </row>
    <row r="56" spans="1:10">
      <c r="A56" s="288" t="s">
        <v>33</v>
      </c>
      <c r="B56" s="288"/>
      <c r="C56" s="65" t="s">
        <v>32</v>
      </c>
      <c r="D56" s="66">
        <v>100000</v>
      </c>
      <c r="E56" s="206">
        <v>0.5</v>
      </c>
      <c r="F56" s="207">
        <v>0.1</v>
      </c>
      <c r="G56" s="245">
        <v>1.1000000000000001</v>
      </c>
      <c r="H56" s="67">
        <f>ROUND(D56*E56*F56,0)</f>
        <v>5000</v>
      </c>
      <c r="I56" s="68">
        <f>ROUND(ROUND(D56*E56,0)-H56,0)</f>
        <v>45000</v>
      </c>
      <c r="J56" s="69">
        <f>ROUND(D56*E56*G56,0)</f>
        <v>55000</v>
      </c>
    </row>
    <row r="57" spans="1:10">
      <c r="A57" s="291" t="s">
        <v>9</v>
      </c>
      <c r="B57" s="292"/>
      <c r="C57" s="138"/>
      <c r="D57" s="139"/>
      <c r="E57" s="209"/>
      <c r="F57" s="210"/>
      <c r="G57" s="246"/>
      <c r="H57" s="140">
        <f t="shared" ref="H57:H72" si="19">ROUND(D57*E57*F57,0)</f>
        <v>0</v>
      </c>
      <c r="I57" s="140">
        <f t="shared" ref="I57:I72" si="20">ROUND(ROUND(D57*E57,0)-H57,0)</f>
        <v>0</v>
      </c>
      <c r="J57" s="140">
        <f t="shared" ref="J57:J72" si="21">ROUND(D57*E57*G57,0)</f>
        <v>0</v>
      </c>
    </row>
    <row r="58" spans="1:10">
      <c r="A58" s="291" t="s">
        <v>10</v>
      </c>
      <c r="B58" s="292"/>
      <c r="C58" s="138"/>
      <c r="D58" s="139"/>
      <c r="E58" s="209"/>
      <c r="F58" s="210"/>
      <c r="G58" s="246"/>
      <c r="H58" s="140">
        <f t="shared" si="19"/>
        <v>0</v>
      </c>
      <c r="I58" s="140">
        <f t="shared" si="20"/>
        <v>0</v>
      </c>
      <c r="J58" s="140">
        <f t="shared" si="21"/>
        <v>0</v>
      </c>
    </row>
    <row r="59" spans="1:10">
      <c r="A59" s="291" t="s">
        <v>11</v>
      </c>
      <c r="B59" s="292"/>
      <c r="C59" s="138"/>
      <c r="D59" s="139"/>
      <c r="E59" s="209"/>
      <c r="F59" s="210"/>
      <c r="G59" s="246"/>
      <c r="H59" s="140">
        <f t="shared" si="19"/>
        <v>0</v>
      </c>
      <c r="I59" s="140">
        <f t="shared" si="20"/>
        <v>0</v>
      </c>
      <c r="J59" s="140">
        <f t="shared" si="21"/>
        <v>0</v>
      </c>
    </row>
    <row r="60" spans="1:10">
      <c r="A60" s="293" t="s">
        <v>12</v>
      </c>
      <c r="B60" s="294"/>
      <c r="C60" s="138"/>
      <c r="D60" s="139"/>
      <c r="E60" s="209"/>
      <c r="F60" s="210"/>
      <c r="G60" s="246"/>
      <c r="H60" s="140">
        <f t="shared" si="19"/>
        <v>0</v>
      </c>
      <c r="I60" s="140">
        <f t="shared" si="20"/>
        <v>0</v>
      </c>
      <c r="J60" s="140">
        <f t="shared" si="21"/>
        <v>0</v>
      </c>
    </row>
    <row r="61" spans="1:10">
      <c r="A61" s="293" t="s">
        <v>13</v>
      </c>
      <c r="B61" s="294"/>
      <c r="C61" s="138"/>
      <c r="D61" s="139"/>
      <c r="E61" s="209"/>
      <c r="F61" s="210"/>
      <c r="G61" s="246"/>
      <c r="H61" s="140">
        <f t="shared" si="19"/>
        <v>0</v>
      </c>
      <c r="I61" s="140">
        <f t="shared" si="20"/>
        <v>0</v>
      </c>
      <c r="J61" s="140">
        <f t="shared" si="21"/>
        <v>0</v>
      </c>
    </row>
    <row r="62" spans="1:10">
      <c r="A62" s="293" t="s">
        <v>13</v>
      </c>
      <c r="B62" s="294"/>
      <c r="C62" s="138"/>
      <c r="D62" s="139"/>
      <c r="E62" s="209"/>
      <c r="F62" s="210"/>
      <c r="G62" s="246"/>
      <c r="H62" s="140">
        <f t="shared" si="19"/>
        <v>0</v>
      </c>
      <c r="I62" s="140">
        <f t="shared" si="20"/>
        <v>0</v>
      </c>
      <c r="J62" s="140">
        <f t="shared" si="21"/>
        <v>0</v>
      </c>
    </row>
    <row r="63" spans="1:10">
      <c r="A63" s="293" t="s">
        <v>13</v>
      </c>
      <c r="B63" s="294"/>
      <c r="C63" s="138"/>
      <c r="D63" s="139"/>
      <c r="E63" s="209"/>
      <c r="F63" s="210"/>
      <c r="G63" s="246"/>
      <c r="H63" s="140">
        <f t="shared" si="19"/>
        <v>0</v>
      </c>
      <c r="I63" s="140">
        <f t="shared" si="20"/>
        <v>0</v>
      </c>
      <c r="J63" s="140">
        <f t="shared" si="21"/>
        <v>0</v>
      </c>
    </row>
    <row r="64" spans="1:10" ht="12.75" customHeight="1">
      <c r="A64" s="293" t="s">
        <v>13</v>
      </c>
      <c r="B64" s="294"/>
      <c r="C64" s="138"/>
      <c r="D64" s="139"/>
      <c r="E64" s="209"/>
      <c r="F64" s="210"/>
      <c r="G64" s="246"/>
      <c r="H64" s="140">
        <f t="shared" si="19"/>
        <v>0</v>
      </c>
      <c r="I64" s="140">
        <f t="shared" si="20"/>
        <v>0</v>
      </c>
      <c r="J64" s="140">
        <f t="shared" si="21"/>
        <v>0</v>
      </c>
    </row>
    <row r="65" spans="1:10">
      <c r="A65" s="289" t="s">
        <v>48</v>
      </c>
      <c r="B65" s="289"/>
      <c r="C65" s="115" t="s">
        <v>43</v>
      </c>
      <c r="D65" s="116"/>
      <c r="E65" s="212"/>
      <c r="F65" s="213"/>
      <c r="G65" s="247"/>
      <c r="H65" s="117">
        <f t="shared" si="19"/>
        <v>0</v>
      </c>
      <c r="I65" s="117">
        <f t="shared" si="20"/>
        <v>0</v>
      </c>
      <c r="J65" s="117">
        <f t="shared" si="21"/>
        <v>0</v>
      </c>
    </row>
    <row r="66" spans="1:10">
      <c r="A66" s="289" t="s">
        <v>48</v>
      </c>
      <c r="B66" s="289"/>
      <c r="C66" s="115" t="s">
        <v>43</v>
      </c>
      <c r="D66" s="116"/>
      <c r="E66" s="212"/>
      <c r="F66" s="213"/>
      <c r="G66" s="247"/>
      <c r="H66" s="117">
        <f t="shared" si="19"/>
        <v>0</v>
      </c>
      <c r="I66" s="117">
        <f t="shared" si="20"/>
        <v>0</v>
      </c>
      <c r="J66" s="117">
        <f t="shared" si="21"/>
        <v>0</v>
      </c>
    </row>
    <row r="67" spans="1:10">
      <c r="A67" s="290" t="s">
        <v>49</v>
      </c>
      <c r="B67" s="290"/>
      <c r="C67" s="118" t="s">
        <v>44</v>
      </c>
      <c r="D67" s="119"/>
      <c r="E67" s="215"/>
      <c r="F67" s="216"/>
      <c r="G67" s="248"/>
      <c r="H67" s="122">
        <f t="shared" si="19"/>
        <v>0</v>
      </c>
      <c r="I67" s="122">
        <f t="shared" si="20"/>
        <v>0</v>
      </c>
      <c r="J67" s="122">
        <f t="shared" si="21"/>
        <v>0</v>
      </c>
    </row>
    <row r="68" spans="1:10">
      <c r="A68" s="290" t="s">
        <v>49</v>
      </c>
      <c r="B68" s="290"/>
      <c r="C68" s="118" t="s">
        <v>44</v>
      </c>
      <c r="D68" s="119"/>
      <c r="E68" s="215"/>
      <c r="F68" s="216"/>
      <c r="G68" s="248"/>
      <c r="H68" s="122">
        <f t="shared" si="19"/>
        <v>0</v>
      </c>
      <c r="I68" s="122">
        <f t="shared" si="20"/>
        <v>0</v>
      </c>
      <c r="J68" s="122">
        <f t="shared" si="21"/>
        <v>0</v>
      </c>
    </row>
    <row r="69" spans="1:10">
      <c r="A69" s="286" t="s">
        <v>50</v>
      </c>
      <c r="B69" s="286"/>
      <c r="C69" s="125" t="s">
        <v>45</v>
      </c>
      <c r="D69" s="126"/>
      <c r="E69" s="218"/>
      <c r="F69" s="219"/>
      <c r="G69" s="249"/>
      <c r="H69" s="127">
        <f t="shared" si="19"/>
        <v>0</v>
      </c>
      <c r="I69" s="127">
        <f t="shared" si="20"/>
        <v>0</v>
      </c>
      <c r="J69" s="127">
        <f t="shared" si="21"/>
        <v>0</v>
      </c>
    </row>
    <row r="70" spans="1:10">
      <c r="A70" s="286" t="s">
        <v>50</v>
      </c>
      <c r="B70" s="286"/>
      <c r="C70" s="125" t="s">
        <v>45</v>
      </c>
      <c r="D70" s="126"/>
      <c r="E70" s="218"/>
      <c r="F70" s="219"/>
      <c r="G70" s="249"/>
      <c r="H70" s="127">
        <f t="shared" si="19"/>
        <v>0</v>
      </c>
      <c r="I70" s="127">
        <f t="shared" si="20"/>
        <v>0</v>
      </c>
      <c r="J70" s="127">
        <f t="shared" si="21"/>
        <v>0</v>
      </c>
    </row>
    <row r="71" spans="1:10">
      <c r="A71" s="130" t="s">
        <v>51</v>
      </c>
      <c r="B71" s="130"/>
      <c r="C71" s="131" t="s">
        <v>46</v>
      </c>
      <c r="D71" s="132"/>
      <c r="E71" s="221"/>
      <c r="F71" s="222"/>
      <c r="G71" s="250"/>
      <c r="H71" s="133">
        <f t="shared" si="19"/>
        <v>0</v>
      </c>
      <c r="I71" s="133">
        <f t="shared" si="20"/>
        <v>0</v>
      </c>
      <c r="J71" s="133">
        <f t="shared" si="21"/>
        <v>0</v>
      </c>
    </row>
    <row r="72" spans="1:10">
      <c r="A72" s="203" t="s">
        <v>51</v>
      </c>
      <c r="B72" s="203"/>
      <c r="C72" s="131" t="s">
        <v>46</v>
      </c>
      <c r="D72" s="132"/>
      <c r="E72" s="221"/>
      <c r="F72" s="222"/>
      <c r="G72" s="250"/>
      <c r="H72" s="133">
        <f t="shared" si="19"/>
        <v>0</v>
      </c>
      <c r="I72" s="133">
        <f t="shared" si="20"/>
        <v>0</v>
      </c>
      <c r="J72" s="133">
        <f t="shared" si="21"/>
        <v>0</v>
      </c>
    </row>
    <row r="73" spans="1:10">
      <c r="A73" s="73"/>
      <c r="B73" s="73"/>
      <c r="C73" s="74"/>
      <c r="D73" s="75"/>
      <c r="E73" s="76"/>
      <c r="F73" s="77"/>
      <c r="G73" s="78"/>
      <c r="H73" s="79">
        <f>SUM(H57:H72)</f>
        <v>0</v>
      </c>
      <c r="I73" s="79">
        <f>SUM(I57:I72)</f>
        <v>0</v>
      </c>
      <c r="J73" s="79">
        <f>SUM(J57:J72)</f>
        <v>0</v>
      </c>
    </row>
  </sheetData>
  <sheetProtection insertRows="0"/>
  <protectedRanges>
    <protectedRange sqref="G7:I7 D7:D22 G8:G22" name="Base Salaries_3"/>
    <protectedRange sqref="B22" name="Base Salaries_1_1"/>
    <protectedRange sqref="A7:A21" name="Base Salaries_1_1_1"/>
    <protectedRange sqref="B64" name="Base Salaries_1_3"/>
    <protectedRange sqref="A57:A63" name="Base Salaries_1_1_4"/>
  </protectedRanges>
  <mergeCells count="53">
    <mergeCell ref="A64:B64"/>
    <mergeCell ref="A37:B37"/>
    <mergeCell ref="A38:B38"/>
    <mergeCell ref="A39:B39"/>
    <mergeCell ref="A58:B58"/>
    <mergeCell ref="A41:B41"/>
    <mergeCell ref="A49:B49"/>
    <mergeCell ref="A60:B60"/>
    <mergeCell ref="A2:J2"/>
    <mergeCell ref="B3:J3"/>
    <mergeCell ref="A12:B12"/>
    <mergeCell ref="A13:B13"/>
    <mergeCell ref="A14:B14"/>
    <mergeCell ref="A1:J1"/>
    <mergeCell ref="A36:B36"/>
    <mergeCell ref="A27:B27"/>
    <mergeCell ref="A28:B28"/>
    <mergeCell ref="A29:B29"/>
    <mergeCell ref="A7:B7"/>
    <mergeCell ref="A8:B8"/>
    <mergeCell ref="A9:B9"/>
    <mergeCell ref="A10:B10"/>
    <mergeCell ref="A26:B26"/>
    <mergeCell ref="A11:B11"/>
    <mergeCell ref="A22:B22"/>
    <mergeCell ref="A23:B23"/>
    <mergeCell ref="A25:B25"/>
    <mergeCell ref="A30:B30"/>
    <mergeCell ref="A32:B32"/>
    <mergeCell ref="A33:B33"/>
    <mergeCell ref="A34:B34"/>
    <mergeCell ref="A35:B35"/>
    <mergeCell ref="A45:B45"/>
    <mergeCell ref="A48:B48"/>
    <mergeCell ref="A40:B40"/>
    <mergeCell ref="A43:B43"/>
    <mergeCell ref="A44:B44"/>
    <mergeCell ref="A69:B69"/>
    <mergeCell ref="A70:B70"/>
    <mergeCell ref="A56:B56"/>
    <mergeCell ref="A51:B51"/>
    <mergeCell ref="A55:B55"/>
    <mergeCell ref="A52:B52"/>
    <mergeCell ref="A53:B53"/>
    <mergeCell ref="A68:B68"/>
    <mergeCell ref="A65:B65"/>
    <mergeCell ref="A66:B66"/>
    <mergeCell ref="A67:B67"/>
    <mergeCell ref="A61:B61"/>
    <mergeCell ref="A59:B59"/>
    <mergeCell ref="A57:B57"/>
    <mergeCell ref="A62:B62"/>
    <mergeCell ref="A63:B63"/>
  </mergeCells>
  <phoneticPr fontId="0" type="noConversion"/>
  <dataValidations count="1">
    <dataValidation type="whole" allowBlank="1" showInputMessage="1" showErrorMessage="1" errorTitle="Numerical Cell" error="Only numbers may be entered in this cell.  Please round to the nearest whole number." sqref="J7:J30 C6:J6 D7:I22 J48:J50 C23:I27 J52 J32:J41 I56:J72 J43:J46" xr:uid="{00000000-0002-0000-0200-000000000000}">
      <formula1>0</formula1>
      <formula2>1000000</formula2>
    </dataValidation>
  </dataValidations>
  <printOptions horizontalCentered="1"/>
  <pageMargins left="0.23622047244094491" right="0.19685039370078741" top="0.24" bottom="0.35" header="0.17" footer="0.17"/>
  <pageSetup paperSize="9" scale="72" orientation="portrait" cellComments="asDisplayed" r:id="rId1"/>
  <headerFooter alignWithMargins="0">
    <oddFooter>&amp;LBudget Year 2&amp;C&amp;F</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73"/>
  <sheetViews>
    <sheetView showGridLines="0" view="pageBreakPreview" topLeftCell="A25" zoomScaleNormal="85" zoomScaleSheetLayoutView="100" workbookViewId="0">
      <selection activeCell="G56" sqref="G56"/>
    </sheetView>
  </sheetViews>
  <sheetFormatPr defaultColWidth="9.1328125" defaultRowHeight="12.75"/>
  <cols>
    <col min="1" max="1" width="19.3984375" style="15" customWidth="1"/>
    <col min="2" max="2" width="15.73046875" style="15" customWidth="1"/>
    <col min="3" max="9" width="13.1328125" style="15" customWidth="1"/>
    <col min="10" max="10" width="13.73046875" style="15" customWidth="1"/>
    <col min="11" max="11" width="12.3984375" style="3" customWidth="1"/>
    <col min="12" max="16384" width="9.1328125" style="3"/>
  </cols>
  <sheetData>
    <row r="1" spans="1:10" ht="43.5" customHeight="1">
      <c r="A1" s="310"/>
      <c r="B1" s="310"/>
      <c r="C1" s="310"/>
      <c r="D1" s="310"/>
      <c r="E1" s="310"/>
      <c r="F1" s="310"/>
      <c r="G1" s="310"/>
      <c r="H1" s="310"/>
      <c r="I1" s="310"/>
      <c r="J1" s="311"/>
    </row>
    <row r="2" spans="1:10" ht="5.45" customHeight="1">
      <c r="A2" s="339"/>
      <c r="B2" s="339"/>
      <c r="C2" s="339"/>
      <c r="D2" s="339"/>
      <c r="E2" s="339"/>
      <c r="F2" s="339"/>
      <c r="G2" s="339"/>
      <c r="H2" s="339"/>
      <c r="I2" s="339"/>
      <c r="J2" s="339"/>
    </row>
    <row r="3" spans="1:10" ht="18.75" customHeight="1">
      <c r="A3" s="39" t="s">
        <v>34</v>
      </c>
      <c r="B3" s="312">
        <f>'Budget Summary'!C3:C3</f>
        <v>0</v>
      </c>
      <c r="C3" s="313"/>
      <c r="D3" s="313"/>
      <c r="E3" s="313"/>
      <c r="F3" s="313"/>
      <c r="G3" s="313"/>
      <c r="H3" s="313"/>
      <c r="I3" s="313"/>
      <c r="J3" s="314"/>
    </row>
    <row r="4" spans="1:10" ht="16.5" customHeight="1">
      <c r="A4" s="231" t="s">
        <v>7</v>
      </c>
      <c r="B4" s="36" t="s">
        <v>95</v>
      </c>
      <c r="C4" s="37"/>
      <c r="D4" s="37"/>
      <c r="E4" s="37"/>
      <c r="F4" s="37"/>
      <c r="G4" s="37"/>
      <c r="H4" s="37"/>
      <c r="I4" s="37"/>
      <c r="J4" s="38"/>
    </row>
    <row r="5" spans="1:10" ht="47.25" customHeight="1">
      <c r="A5" s="244" t="s">
        <v>97</v>
      </c>
      <c r="B5" s="40" t="s">
        <v>27</v>
      </c>
      <c r="C5" s="134" t="s">
        <v>32</v>
      </c>
      <c r="D5" s="135" t="s">
        <v>55</v>
      </c>
      <c r="E5" s="108" t="s">
        <v>47</v>
      </c>
      <c r="F5" s="112" t="s">
        <v>56</v>
      </c>
      <c r="G5" s="111" t="s">
        <v>57</v>
      </c>
      <c r="H5" s="110" t="s">
        <v>58</v>
      </c>
      <c r="I5" s="109" t="s">
        <v>59</v>
      </c>
      <c r="J5" s="232" t="s">
        <v>41</v>
      </c>
    </row>
    <row r="6" spans="1:10" ht="13.5" customHeight="1">
      <c r="A6" s="82" t="s">
        <v>8</v>
      </c>
      <c r="B6" s="83"/>
      <c r="C6" s="42"/>
      <c r="D6" s="42"/>
      <c r="E6" s="42"/>
      <c r="F6" s="42"/>
      <c r="G6" s="42"/>
      <c r="H6" s="42"/>
      <c r="I6" s="42"/>
      <c r="J6" s="42"/>
    </row>
    <row r="7" spans="1:10" ht="13.5" customHeight="1">
      <c r="A7" s="291" t="str">
        <f t="shared" ref="A7:A22" si="0">A57</f>
        <v>Principal Researcher</v>
      </c>
      <c r="B7" s="292"/>
      <c r="C7" s="44">
        <f>H57</f>
        <v>0</v>
      </c>
      <c r="D7" s="45">
        <f>I57</f>
        <v>0</v>
      </c>
      <c r="E7" s="46"/>
      <c r="F7" s="46"/>
      <c r="G7" s="47"/>
      <c r="H7" s="47"/>
      <c r="I7" s="47"/>
      <c r="J7" s="48">
        <f>SUM(C7:I7)</f>
        <v>0</v>
      </c>
    </row>
    <row r="8" spans="1:10" ht="15" customHeight="1">
      <c r="A8" s="291" t="str">
        <f t="shared" si="0"/>
        <v>Supervisor</v>
      </c>
      <c r="B8" s="292"/>
      <c r="C8" s="44">
        <f t="shared" ref="C8:C22" si="1">H58</f>
        <v>0</v>
      </c>
      <c r="D8" s="45">
        <f t="shared" ref="D8:D14" si="2">I58</f>
        <v>0</v>
      </c>
      <c r="E8" s="46"/>
      <c r="F8" s="46"/>
      <c r="G8" s="47"/>
      <c r="H8" s="47"/>
      <c r="I8" s="47"/>
      <c r="J8" s="48">
        <f t="shared" ref="J8:J22" si="3">SUM(C8:I8)</f>
        <v>0</v>
      </c>
    </row>
    <row r="9" spans="1:10" ht="15" customHeight="1">
      <c r="A9" s="291" t="str">
        <f t="shared" si="0"/>
        <v>Technical Staff</v>
      </c>
      <c r="B9" s="292"/>
      <c r="C9" s="44">
        <f t="shared" si="1"/>
        <v>0</v>
      </c>
      <c r="D9" s="45">
        <f t="shared" si="2"/>
        <v>0</v>
      </c>
      <c r="E9" s="46"/>
      <c r="F9" s="46"/>
      <c r="G9" s="47"/>
      <c r="H9" s="47"/>
      <c r="I9" s="47"/>
      <c r="J9" s="48">
        <f t="shared" si="3"/>
        <v>0</v>
      </c>
    </row>
    <row r="10" spans="1:10" ht="15" customHeight="1">
      <c r="A10" s="291" t="str">
        <f t="shared" si="0"/>
        <v>Student(s)</v>
      </c>
      <c r="B10" s="292"/>
      <c r="C10" s="44">
        <f t="shared" si="1"/>
        <v>0</v>
      </c>
      <c r="D10" s="45">
        <f t="shared" si="2"/>
        <v>0</v>
      </c>
      <c r="E10" s="46"/>
      <c r="F10" s="46"/>
      <c r="G10" s="47"/>
      <c r="H10" s="233"/>
      <c r="I10" s="47"/>
      <c r="J10" s="48">
        <f t="shared" si="3"/>
        <v>0</v>
      </c>
    </row>
    <row r="11" spans="1:10" ht="15" customHeight="1">
      <c r="A11" s="291" t="str">
        <f t="shared" si="0"/>
        <v>Other (please specify)</v>
      </c>
      <c r="B11" s="292"/>
      <c r="C11" s="44">
        <f t="shared" si="1"/>
        <v>0</v>
      </c>
      <c r="D11" s="45">
        <f t="shared" si="2"/>
        <v>0</v>
      </c>
      <c r="E11" s="46"/>
      <c r="F11" s="46"/>
      <c r="G11" s="49"/>
      <c r="H11" s="49"/>
      <c r="I11" s="49"/>
      <c r="J11" s="48">
        <f t="shared" si="3"/>
        <v>0</v>
      </c>
    </row>
    <row r="12" spans="1:10" ht="15" customHeight="1">
      <c r="A12" s="291" t="str">
        <f t="shared" si="0"/>
        <v>Other (please specify)</v>
      </c>
      <c r="B12" s="292"/>
      <c r="C12" s="44">
        <f t="shared" si="1"/>
        <v>0</v>
      </c>
      <c r="D12" s="45">
        <f t="shared" si="2"/>
        <v>0</v>
      </c>
      <c r="E12" s="46"/>
      <c r="F12" s="46"/>
      <c r="G12" s="49"/>
      <c r="H12" s="49"/>
      <c r="I12" s="49"/>
      <c r="J12" s="48">
        <f t="shared" si="3"/>
        <v>0</v>
      </c>
    </row>
    <row r="13" spans="1:10" ht="15" customHeight="1">
      <c r="A13" s="291" t="str">
        <f t="shared" si="0"/>
        <v>Other (please specify)</v>
      </c>
      <c r="B13" s="292"/>
      <c r="C13" s="44">
        <f t="shared" si="1"/>
        <v>0</v>
      </c>
      <c r="D13" s="45">
        <f t="shared" si="2"/>
        <v>0</v>
      </c>
      <c r="E13" s="46"/>
      <c r="F13" s="46"/>
      <c r="G13" s="49"/>
      <c r="H13" s="49"/>
      <c r="I13" s="49"/>
      <c r="J13" s="48">
        <f t="shared" si="3"/>
        <v>0</v>
      </c>
    </row>
    <row r="14" spans="1:10" ht="15" customHeight="1">
      <c r="A14" s="291" t="str">
        <f t="shared" si="0"/>
        <v>Other (please specify)</v>
      </c>
      <c r="B14" s="292"/>
      <c r="C14" s="44">
        <f t="shared" si="1"/>
        <v>0</v>
      </c>
      <c r="D14" s="45">
        <f t="shared" si="2"/>
        <v>0</v>
      </c>
      <c r="E14" s="46"/>
      <c r="F14" s="46"/>
      <c r="G14" s="49"/>
      <c r="H14" s="49"/>
      <c r="I14" s="49"/>
      <c r="J14" s="48">
        <f t="shared" si="3"/>
        <v>0</v>
      </c>
    </row>
    <row r="15" spans="1:10" ht="15" customHeight="1">
      <c r="A15" s="333" t="str">
        <f t="shared" si="0"/>
        <v>Other P1</v>
      </c>
      <c r="B15" s="334"/>
      <c r="C15" s="44">
        <f t="shared" si="1"/>
        <v>0</v>
      </c>
      <c r="D15" s="45"/>
      <c r="E15" s="46"/>
      <c r="F15" s="46">
        <f>I65</f>
        <v>0</v>
      </c>
      <c r="G15" s="49"/>
      <c r="H15" s="49"/>
      <c r="I15" s="49"/>
      <c r="J15" s="48">
        <f t="shared" si="3"/>
        <v>0</v>
      </c>
    </row>
    <row r="16" spans="1:10" ht="15" customHeight="1">
      <c r="A16" s="333" t="str">
        <f t="shared" si="0"/>
        <v>Other P1</v>
      </c>
      <c r="B16" s="334"/>
      <c r="C16" s="44">
        <f t="shared" si="1"/>
        <v>0</v>
      </c>
      <c r="D16" s="45"/>
      <c r="E16" s="46"/>
      <c r="F16" s="46">
        <f>I66</f>
        <v>0</v>
      </c>
      <c r="G16" s="49"/>
      <c r="H16" s="49"/>
      <c r="I16" s="49"/>
      <c r="J16" s="48">
        <f t="shared" si="3"/>
        <v>0</v>
      </c>
    </row>
    <row r="17" spans="1:10" ht="15" customHeight="1">
      <c r="A17" s="335" t="str">
        <f t="shared" si="0"/>
        <v>Other P2</v>
      </c>
      <c r="B17" s="336"/>
      <c r="C17" s="44">
        <f t="shared" si="1"/>
        <v>0</v>
      </c>
      <c r="D17" s="45"/>
      <c r="E17" s="46"/>
      <c r="F17" s="46"/>
      <c r="G17" s="49">
        <f>I67</f>
        <v>0</v>
      </c>
      <c r="H17" s="49"/>
      <c r="I17" s="49"/>
      <c r="J17" s="48">
        <f t="shared" si="3"/>
        <v>0</v>
      </c>
    </row>
    <row r="18" spans="1:10" ht="15" customHeight="1">
      <c r="A18" s="335" t="str">
        <f t="shared" si="0"/>
        <v>Other P2</v>
      </c>
      <c r="B18" s="336"/>
      <c r="C18" s="44">
        <f t="shared" si="1"/>
        <v>0</v>
      </c>
      <c r="D18" s="45"/>
      <c r="E18" s="46"/>
      <c r="F18" s="46"/>
      <c r="G18" s="49">
        <f>I68</f>
        <v>0</v>
      </c>
      <c r="H18" s="49"/>
      <c r="I18" s="49"/>
      <c r="J18" s="48">
        <f t="shared" si="3"/>
        <v>0</v>
      </c>
    </row>
    <row r="19" spans="1:10" ht="15" customHeight="1">
      <c r="A19" s="337" t="str">
        <f t="shared" si="0"/>
        <v>Other P3</v>
      </c>
      <c r="B19" s="338"/>
      <c r="C19" s="44">
        <f t="shared" si="1"/>
        <v>0</v>
      </c>
      <c r="D19" s="45"/>
      <c r="E19" s="46"/>
      <c r="F19" s="46"/>
      <c r="G19" s="49"/>
      <c r="H19" s="49">
        <f>I69</f>
        <v>0</v>
      </c>
      <c r="I19" s="49"/>
      <c r="J19" s="48">
        <f t="shared" si="3"/>
        <v>0</v>
      </c>
    </row>
    <row r="20" spans="1:10" ht="15" customHeight="1">
      <c r="A20" s="337" t="str">
        <f t="shared" si="0"/>
        <v>Other P3</v>
      </c>
      <c r="B20" s="338"/>
      <c r="C20" s="44">
        <f t="shared" si="1"/>
        <v>0</v>
      </c>
      <c r="D20" s="45"/>
      <c r="E20" s="46"/>
      <c r="F20" s="46"/>
      <c r="G20" s="49"/>
      <c r="H20" s="49">
        <f>I70</f>
        <v>0</v>
      </c>
      <c r="I20" s="49"/>
      <c r="J20" s="48">
        <f t="shared" si="3"/>
        <v>0</v>
      </c>
    </row>
    <row r="21" spans="1:10" ht="15" customHeight="1">
      <c r="A21" s="331" t="str">
        <f t="shared" si="0"/>
        <v>Other P4</v>
      </c>
      <c r="B21" s="332"/>
      <c r="C21" s="44">
        <f t="shared" si="1"/>
        <v>0</v>
      </c>
      <c r="D21" s="45"/>
      <c r="E21" s="46"/>
      <c r="F21" s="46"/>
      <c r="G21" s="49"/>
      <c r="H21" s="49"/>
      <c r="I21" s="49">
        <f>I71</f>
        <v>0</v>
      </c>
      <c r="J21" s="48">
        <f t="shared" si="3"/>
        <v>0</v>
      </c>
    </row>
    <row r="22" spans="1:10" ht="15" customHeight="1" thickBot="1">
      <c r="A22" s="331" t="str">
        <f t="shared" si="0"/>
        <v>Other P4</v>
      </c>
      <c r="B22" s="332"/>
      <c r="C22" s="44">
        <f t="shared" si="1"/>
        <v>0</v>
      </c>
      <c r="D22" s="45">
        <f>I64</f>
        <v>0</v>
      </c>
      <c r="E22" s="46"/>
      <c r="F22" s="46"/>
      <c r="G22" s="49"/>
      <c r="H22" s="49"/>
      <c r="I22" s="49">
        <f>I72</f>
        <v>0</v>
      </c>
      <c r="J22" s="48">
        <f t="shared" si="3"/>
        <v>0</v>
      </c>
    </row>
    <row r="23" spans="1:10" ht="14.25" customHeight="1" thickBot="1">
      <c r="A23" s="317" t="s">
        <v>14</v>
      </c>
      <c r="B23" s="318"/>
      <c r="C23" s="234">
        <f t="shared" ref="C23:I23" si="4">SUM(C7:C22)</f>
        <v>0</v>
      </c>
      <c r="D23" s="235">
        <f t="shared" si="4"/>
        <v>0</v>
      </c>
      <c r="E23" s="236">
        <f t="shared" si="4"/>
        <v>0</v>
      </c>
      <c r="F23" s="145">
        <f t="shared" si="4"/>
        <v>0</v>
      </c>
      <c r="G23" s="149">
        <f t="shared" si="4"/>
        <v>0</v>
      </c>
      <c r="H23" s="151">
        <f t="shared" si="4"/>
        <v>0</v>
      </c>
      <c r="I23" s="147">
        <f t="shared" si="4"/>
        <v>0</v>
      </c>
      <c r="J23" s="234">
        <f>SUM(C23:I23)</f>
        <v>0</v>
      </c>
    </row>
    <row r="24" spans="1:10" ht="13.5" customHeight="1">
      <c r="A24" s="82" t="s">
        <v>15</v>
      </c>
      <c r="B24" s="9"/>
      <c r="C24" s="86"/>
      <c r="D24" s="86"/>
      <c r="E24" s="86"/>
      <c r="F24" s="86"/>
      <c r="G24" s="86"/>
      <c r="H24" s="86"/>
      <c r="I24" s="86"/>
      <c r="J24" s="86"/>
    </row>
    <row r="25" spans="1:10" ht="15" customHeight="1">
      <c r="A25" s="319" t="s">
        <v>16</v>
      </c>
      <c r="B25" s="320"/>
      <c r="C25" s="47"/>
      <c r="D25" s="47"/>
      <c r="E25" s="47"/>
      <c r="F25" s="47"/>
      <c r="G25" s="47"/>
      <c r="H25" s="47"/>
      <c r="I25" s="47"/>
      <c r="J25" s="237">
        <f>SUM(C25:I25)</f>
        <v>0</v>
      </c>
    </row>
    <row r="26" spans="1:10" ht="15" customHeight="1">
      <c r="A26" s="319" t="s">
        <v>17</v>
      </c>
      <c r="B26" s="320"/>
      <c r="C26" s="47"/>
      <c r="D26" s="47"/>
      <c r="E26" s="47"/>
      <c r="F26" s="47"/>
      <c r="G26" s="47"/>
      <c r="H26" s="47"/>
      <c r="I26" s="47"/>
      <c r="J26" s="237">
        <f t="shared" ref="J26:J28" si="5">SUM(C26:I26)</f>
        <v>0</v>
      </c>
    </row>
    <row r="27" spans="1:10" ht="15" customHeight="1">
      <c r="A27" s="319" t="s">
        <v>18</v>
      </c>
      <c r="B27" s="320"/>
      <c r="C27" s="47"/>
      <c r="D27" s="47"/>
      <c r="E27" s="47"/>
      <c r="F27" s="47"/>
      <c r="G27" s="47"/>
      <c r="H27" s="47"/>
      <c r="I27" s="47"/>
      <c r="J27" s="237">
        <f t="shared" si="5"/>
        <v>0</v>
      </c>
    </row>
    <row r="28" spans="1:10" ht="15" customHeight="1" thickBot="1">
      <c r="A28" s="321" t="s">
        <v>13</v>
      </c>
      <c r="B28" s="322"/>
      <c r="C28" s="49"/>
      <c r="D28" s="49"/>
      <c r="E28" s="49"/>
      <c r="F28" s="49"/>
      <c r="G28" s="49"/>
      <c r="H28" s="49"/>
      <c r="I28" s="49"/>
      <c r="J28" s="237">
        <f t="shared" si="5"/>
        <v>0</v>
      </c>
    </row>
    <row r="29" spans="1:10" ht="15" customHeight="1" thickBot="1">
      <c r="A29" s="323" t="s">
        <v>19</v>
      </c>
      <c r="B29" s="324"/>
      <c r="C29" s="89">
        <f t="shared" ref="C29:H29" si="6">SUM(C25:C28)</f>
        <v>0</v>
      </c>
      <c r="D29" s="142">
        <f t="shared" si="6"/>
        <v>0</v>
      </c>
      <c r="E29" s="144">
        <f t="shared" si="6"/>
        <v>0</v>
      </c>
      <c r="F29" s="146">
        <f t="shared" si="6"/>
        <v>0</v>
      </c>
      <c r="G29" s="150">
        <f t="shared" si="6"/>
        <v>0</v>
      </c>
      <c r="H29" s="152">
        <f t="shared" si="6"/>
        <v>0</v>
      </c>
      <c r="I29" s="148">
        <f t="shared" ref="I29" si="7">SUM(I25:I28)</f>
        <v>0</v>
      </c>
      <c r="J29" s="238">
        <f>SUM(C29:I29)</f>
        <v>0</v>
      </c>
    </row>
    <row r="30" spans="1:10" ht="15.75" customHeight="1" thickBot="1">
      <c r="A30" s="328" t="s">
        <v>20</v>
      </c>
      <c r="B30" s="315"/>
      <c r="C30" s="50">
        <f t="shared" ref="C30:H30" si="8">C29+C23</f>
        <v>0</v>
      </c>
      <c r="D30" s="136">
        <f t="shared" si="8"/>
        <v>0</v>
      </c>
      <c r="E30" s="106">
        <f t="shared" si="8"/>
        <v>0</v>
      </c>
      <c r="F30" s="113">
        <f t="shared" si="8"/>
        <v>0</v>
      </c>
      <c r="G30" s="120">
        <f t="shared" si="8"/>
        <v>0</v>
      </c>
      <c r="H30" s="123">
        <f t="shared" si="8"/>
        <v>0</v>
      </c>
      <c r="I30" s="128">
        <f t="shared" ref="I30" si="9">I29+I23</f>
        <v>0</v>
      </c>
      <c r="J30" s="238">
        <f>SUM(C30:I30)</f>
        <v>0</v>
      </c>
    </row>
    <row r="31" spans="1:10" ht="15" customHeight="1">
      <c r="A31" s="239" t="s">
        <v>21</v>
      </c>
      <c r="B31" s="2"/>
      <c r="C31" s="92"/>
      <c r="D31" s="93"/>
      <c r="E31" s="93"/>
      <c r="F31" s="94"/>
      <c r="G31" s="94"/>
      <c r="H31" s="94"/>
      <c r="I31" s="94"/>
      <c r="J31" s="240"/>
    </row>
    <row r="32" spans="1:10" ht="15" customHeight="1">
      <c r="A32" s="295"/>
      <c r="B32" s="295"/>
      <c r="C32" s="47"/>
      <c r="D32" s="47"/>
      <c r="E32" s="47"/>
      <c r="F32" s="47"/>
      <c r="G32" s="47"/>
      <c r="H32" s="47"/>
      <c r="I32" s="47"/>
      <c r="J32" s="237">
        <f>SUM(C32:I32)</f>
        <v>0</v>
      </c>
    </row>
    <row r="33" spans="1:10" ht="15" customHeight="1">
      <c r="A33" s="295"/>
      <c r="B33" s="295"/>
      <c r="C33" s="47"/>
      <c r="D33" s="47"/>
      <c r="E33" s="47"/>
      <c r="F33" s="47"/>
      <c r="G33" s="47"/>
      <c r="H33" s="47"/>
      <c r="I33" s="47"/>
      <c r="J33" s="237">
        <f t="shared" ref="J33:J40" si="10">SUM(C33:I33)</f>
        <v>0</v>
      </c>
    </row>
    <row r="34" spans="1:10" ht="15" customHeight="1">
      <c r="A34" s="295"/>
      <c r="B34" s="295"/>
      <c r="C34" s="47"/>
      <c r="D34" s="47"/>
      <c r="E34" s="47"/>
      <c r="F34" s="47"/>
      <c r="G34" s="47"/>
      <c r="H34" s="47"/>
      <c r="I34" s="47"/>
      <c r="J34" s="237">
        <f t="shared" si="10"/>
        <v>0</v>
      </c>
    </row>
    <row r="35" spans="1:10" ht="15" customHeight="1">
      <c r="A35" s="295"/>
      <c r="B35" s="295"/>
      <c r="C35" s="47"/>
      <c r="D35" s="47"/>
      <c r="E35" s="47"/>
      <c r="F35" s="47"/>
      <c r="G35" s="47"/>
      <c r="H35" s="47"/>
      <c r="I35" s="47"/>
      <c r="J35" s="237">
        <f t="shared" si="10"/>
        <v>0</v>
      </c>
    </row>
    <row r="36" spans="1:10" ht="15" customHeight="1">
      <c r="A36" s="295"/>
      <c r="B36" s="295"/>
      <c r="C36" s="47"/>
      <c r="D36" s="47"/>
      <c r="E36" s="47"/>
      <c r="F36" s="47"/>
      <c r="G36" s="47"/>
      <c r="H36" s="47"/>
      <c r="I36" s="47"/>
      <c r="J36" s="237">
        <f t="shared" si="10"/>
        <v>0</v>
      </c>
    </row>
    <row r="37" spans="1:10" ht="15" customHeight="1">
      <c r="A37" s="295"/>
      <c r="B37" s="295"/>
      <c r="C37" s="47"/>
      <c r="D37" s="47"/>
      <c r="E37" s="47"/>
      <c r="F37" s="47"/>
      <c r="G37" s="47"/>
      <c r="H37" s="47"/>
      <c r="I37" s="47"/>
      <c r="J37" s="237">
        <f t="shared" si="10"/>
        <v>0</v>
      </c>
    </row>
    <row r="38" spans="1:10" ht="15" customHeight="1">
      <c r="A38" s="295"/>
      <c r="B38" s="295"/>
      <c r="C38" s="47"/>
      <c r="D38" s="47"/>
      <c r="E38" s="47"/>
      <c r="F38" s="47"/>
      <c r="G38" s="47"/>
      <c r="H38" s="47"/>
      <c r="I38" s="47"/>
      <c r="J38" s="237">
        <f t="shared" si="10"/>
        <v>0</v>
      </c>
    </row>
    <row r="39" spans="1:10" ht="15" customHeight="1">
      <c r="A39" s="295"/>
      <c r="B39" s="295"/>
      <c r="C39" s="47"/>
      <c r="D39" s="47"/>
      <c r="E39" s="47"/>
      <c r="F39" s="47"/>
      <c r="G39" s="47"/>
      <c r="H39" s="47"/>
      <c r="I39" s="47"/>
      <c r="J39" s="237">
        <f t="shared" si="10"/>
        <v>0</v>
      </c>
    </row>
    <row r="40" spans="1:10" ht="15" customHeight="1" thickBot="1">
      <c r="A40" s="295"/>
      <c r="B40" s="295"/>
      <c r="C40" s="49"/>
      <c r="D40" s="49"/>
      <c r="E40" s="49"/>
      <c r="F40" s="49"/>
      <c r="G40" s="49"/>
      <c r="H40" s="49"/>
      <c r="I40" s="49"/>
      <c r="J40" s="237">
        <f t="shared" si="10"/>
        <v>0</v>
      </c>
    </row>
    <row r="41" spans="1:10" ht="15.75" customHeight="1" thickBot="1">
      <c r="A41" s="2"/>
      <c r="B41" s="200" t="s">
        <v>22</v>
      </c>
      <c r="C41" s="50">
        <f t="shared" ref="C41:H41" si="11">SUM(C32:C40)</f>
        <v>0</v>
      </c>
      <c r="D41" s="136">
        <f t="shared" si="11"/>
        <v>0</v>
      </c>
      <c r="E41" s="106">
        <f t="shared" si="11"/>
        <v>0</v>
      </c>
      <c r="F41" s="113">
        <f t="shared" si="11"/>
        <v>0</v>
      </c>
      <c r="G41" s="120">
        <f t="shared" si="11"/>
        <v>0</v>
      </c>
      <c r="H41" s="123">
        <f t="shared" si="11"/>
        <v>0</v>
      </c>
      <c r="I41" s="128">
        <f t="shared" ref="I41" si="12">SUM(I32:I40)</f>
        <v>0</v>
      </c>
      <c r="J41" s="241">
        <f>SUM(C41:I41)</f>
        <v>0</v>
      </c>
    </row>
    <row r="42" spans="1:10" ht="15" customHeight="1">
      <c r="A42" s="96" t="s">
        <v>26</v>
      </c>
      <c r="B42" s="2"/>
      <c r="C42" s="97"/>
      <c r="D42" s="98"/>
      <c r="E42" s="98"/>
      <c r="F42" s="99"/>
      <c r="G42" s="99"/>
      <c r="H42" s="99"/>
      <c r="I42" s="99"/>
      <c r="J42" s="242"/>
    </row>
    <row r="43" spans="1:10" ht="15" customHeight="1">
      <c r="A43" s="295"/>
      <c r="B43" s="295"/>
      <c r="C43" s="47"/>
      <c r="D43" s="47"/>
      <c r="E43" s="47"/>
      <c r="F43" s="47"/>
      <c r="G43" s="47"/>
      <c r="H43" s="47"/>
      <c r="I43" s="47"/>
      <c r="J43" s="237">
        <f>SUM(C43:I43)</f>
        <v>0</v>
      </c>
    </row>
    <row r="44" spans="1:10" ht="15" customHeight="1">
      <c r="A44" s="295"/>
      <c r="B44" s="295"/>
      <c r="C44" s="47"/>
      <c r="D44" s="47"/>
      <c r="E44" s="47"/>
      <c r="F44" s="47"/>
      <c r="G44" s="47"/>
      <c r="H44" s="47"/>
      <c r="I44" s="47"/>
      <c r="J44" s="237">
        <f t="shared" ref="J44:J45" si="13">SUM(C44:I44)</f>
        <v>0</v>
      </c>
    </row>
    <row r="45" spans="1:10" ht="15" customHeight="1" thickBot="1">
      <c r="A45" s="295"/>
      <c r="B45" s="295"/>
      <c r="C45" s="49"/>
      <c r="D45" s="49"/>
      <c r="E45" s="49"/>
      <c r="F45" s="49"/>
      <c r="G45" s="49"/>
      <c r="H45" s="49"/>
      <c r="I45" s="49"/>
      <c r="J45" s="237">
        <f t="shared" si="13"/>
        <v>0</v>
      </c>
    </row>
    <row r="46" spans="1:10" ht="15.75" customHeight="1" thickBot="1">
      <c r="A46" s="2"/>
      <c r="B46" s="200" t="s">
        <v>23</v>
      </c>
      <c r="C46" s="50">
        <f t="shared" ref="C46:I46" si="14">SUM(C43:C45)</f>
        <v>0</v>
      </c>
      <c r="D46" s="136">
        <f t="shared" si="14"/>
        <v>0</v>
      </c>
      <c r="E46" s="106">
        <f t="shared" si="14"/>
        <v>0</v>
      </c>
      <c r="F46" s="113">
        <f t="shared" si="14"/>
        <v>0</v>
      </c>
      <c r="G46" s="120">
        <f t="shared" si="14"/>
        <v>0</v>
      </c>
      <c r="H46" s="123">
        <f t="shared" si="14"/>
        <v>0</v>
      </c>
      <c r="I46" s="128">
        <f t="shared" si="14"/>
        <v>0</v>
      </c>
      <c r="J46" s="241">
        <f>SUM(C46:I46)</f>
        <v>0</v>
      </c>
    </row>
    <row r="47" spans="1:10" ht="15" customHeight="1">
      <c r="A47" s="192" t="s">
        <v>36</v>
      </c>
      <c r="B47" s="10" t="s">
        <v>28</v>
      </c>
      <c r="C47" s="103"/>
      <c r="D47" s="98"/>
      <c r="E47" s="97"/>
      <c r="F47" s="104"/>
      <c r="G47" s="104"/>
      <c r="H47" s="104"/>
      <c r="I47" s="104"/>
      <c r="J47" s="243"/>
    </row>
    <row r="48" spans="1:10" ht="15" customHeight="1">
      <c r="A48" s="295"/>
      <c r="B48" s="295"/>
      <c r="C48" s="63"/>
      <c r="D48" s="63"/>
      <c r="E48" s="47"/>
      <c r="F48" s="47"/>
      <c r="G48" s="47"/>
      <c r="H48" s="47"/>
      <c r="I48" s="47"/>
      <c r="J48" s="237">
        <f>SUM(C48:I48)</f>
        <v>0</v>
      </c>
    </row>
    <row r="49" spans="1:10" ht="15" customHeight="1" thickBot="1">
      <c r="A49" s="295"/>
      <c r="B49" s="295"/>
      <c r="C49" s="49"/>
      <c r="D49" s="49"/>
      <c r="E49" s="49"/>
      <c r="F49" s="49"/>
      <c r="G49" s="49"/>
      <c r="H49" s="49"/>
      <c r="I49" s="49"/>
      <c r="J49" s="237">
        <f>SUM(C49:I49)</f>
        <v>0</v>
      </c>
    </row>
    <row r="50" spans="1:10" ht="15.75" customHeight="1" thickBot="1">
      <c r="A50" s="2"/>
      <c r="B50" s="200" t="s">
        <v>25</v>
      </c>
      <c r="C50" s="50">
        <f>SUM(C48:C49)</f>
        <v>0</v>
      </c>
      <c r="D50" s="136">
        <f>SUM(D48:D49)</f>
        <v>0</v>
      </c>
      <c r="E50" s="106">
        <f>SUM(E48:E49)</f>
        <v>0</v>
      </c>
      <c r="F50" s="113">
        <f>SUM(F47:F48)</f>
        <v>0</v>
      </c>
      <c r="G50" s="120">
        <f>SUM(G48:G49)</f>
        <v>0</v>
      </c>
      <c r="H50" s="123">
        <f>SUM(H48:H49)</f>
        <v>0</v>
      </c>
      <c r="I50" s="128">
        <f>SUM(I48:I49)</f>
        <v>0</v>
      </c>
      <c r="J50" s="50">
        <f>SUM(C50:I50)</f>
        <v>0</v>
      </c>
    </row>
    <row r="51" spans="1:10" ht="16.5" customHeight="1" thickBot="1">
      <c r="A51" s="307" t="s">
        <v>37</v>
      </c>
      <c r="B51" s="308"/>
      <c r="C51" s="64">
        <f t="shared" ref="C51:J51" si="15">SUM(C50,C46,C41,C30)</f>
        <v>0</v>
      </c>
      <c r="D51" s="137">
        <f t="shared" si="15"/>
        <v>0</v>
      </c>
      <c r="E51" s="107">
        <f t="shared" si="15"/>
        <v>0</v>
      </c>
      <c r="F51" s="114">
        <f t="shared" si="15"/>
        <v>0</v>
      </c>
      <c r="G51" s="121">
        <f t="shared" si="15"/>
        <v>0</v>
      </c>
      <c r="H51" s="124">
        <f t="shared" si="15"/>
        <v>0</v>
      </c>
      <c r="I51" s="129">
        <f t="shared" si="15"/>
        <v>0</v>
      </c>
      <c r="J51" s="64">
        <f t="shared" si="15"/>
        <v>0</v>
      </c>
    </row>
    <row r="52" spans="1:10" ht="13.15" thickBot="1">
      <c r="A52" s="305" t="s">
        <v>98</v>
      </c>
      <c r="B52" s="306"/>
      <c r="C52" s="47">
        <f>ROUND(C51*0.2239,0)</f>
        <v>0</v>
      </c>
      <c r="D52" s="47">
        <f>SUM(J57:J64)</f>
        <v>0</v>
      </c>
      <c r="E52" s="47"/>
      <c r="F52" s="47">
        <f>SUM(J65:J66)</f>
        <v>0</v>
      </c>
      <c r="G52" s="47">
        <f>SUM(J67:J68)</f>
        <v>0</v>
      </c>
      <c r="H52" s="47">
        <f>SUM(J69:J70)</f>
        <v>0</v>
      </c>
      <c r="I52" s="47">
        <f>SUM(J71:J72)</f>
        <v>0</v>
      </c>
      <c r="J52" s="53">
        <f>SUM(C52:I52)</f>
        <v>0</v>
      </c>
    </row>
    <row r="53" spans="1:10" ht="13.15" thickBot="1">
      <c r="A53" s="307" t="s">
        <v>38</v>
      </c>
      <c r="B53" s="308"/>
      <c r="C53" s="64">
        <f>+C51+C52</f>
        <v>0</v>
      </c>
      <c r="D53" s="137">
        <f>+D51+D52</f>
        <v>0</v>
      </c>
      <c r="E53" s="107">
        <f t="shared" ref="E53:J53" si="16">+E51+E52</f>
        <v>0</v>
      </c>
      <c r="F53" s="114">
        <f t="shared" si="16"/>
        <v>0</v>
      </c>
      <c r="G53" s="121">
        <f t="shared" si="16"/>
        <v>0</v>
      </c>
      <c r="H53" s="124">
        <f t="shared" si="16"/>
        <v>0</v>
      </c>
      <c r="I53" s="129">
        <f t="shared" si="16"/>
        <v>0</v>
      </c>
      <c r="J53" s="64">
        <f t="shared" si="16"/>
        <v>0</v>
      </c>
    </row>
    <row r="54" spans="1:10">
      <c r="A54" s="185" t="s">
        <v>42</v>
      </c>
      <c r="B54" s="185"/>
      <c r="C54" s="185"/>
      <c r="D54" s="185"/>
      <c r="E54" s="185"/>
      <c r="F54" s="185"/>
      <c r="G54" s="185"/>
      <c r="H54" s="186"/>
      <c r="I54" s="186"/>
      <c r="J54" s="105" t="str">
        <f>IF(J73=D52+F52+G52+H52+I52,"In-kind balanced","Error in-kind not balanced")</f>
        <v>In-kind balanced</v>
      </c>
    </row>
    <row r="55" spans="1:10" s="8" customFormat="1" ht="50.1" customHeight="1">
      <c r="A55" s="287" t="s">
        <v>63</v>
      </c>
      <c r="B55" s="287"/>
      <c r="C55" s="5" t="s">
        <v>61</v>
      </c>
      <c r="D55" s="5" t="s">
        <v>64</v>
      </c>
      <c r="E55" s="5" t="s">
        <v>65</v>
      </c>
      <c r="F55" s="5" t="s">
        <v>66</v>
      </c>
      <c r="G55" s="5" t="s">
        <v>105</v>
      </c>
      <c r="H55" s="5" t="s">
        <v>30</v>
      </c>
      <c r="I55" s="5" t="s">
        <v>31</v>
      </c>
      <c r="J55" s="6" t="s">
        <v>62</v>
      </c>
    </row>
    <row r="56" spans="1:10">
      <c r="A56" s="288" t="s">
        <v>33</v>
      </c>
      <c r="B56" s="288"/>
      <c r="C56" s="65" t="s">
        <v>32</v>
      </c>
      <c r="D56" s="66">
        <v>100000</v>
      </c>
      <c r="E56" s="206">
        <v>0.5</v>
      </c>
      <c r="F56" s="207">
        <v>0.1</v>
      </c>
      <c r="G56" s="245">
        <v>1.1000000000000001</v>
      </c>
      <c r="H56" s="67">
        <f>ROUND(D56*E56*F56,0)</f>
        <v>5000</v>
      </c>
      <c r="I56" s="68">
        <f>ROUND(ROUND(D56*E56,0)-H56,0)</f>
        <v>45000</v>
      </c>
      <c r="J56" s="69">
        <f>ROUND(D56*E56*G56,0)</f>
        <v>55000</v>
      </c>
    </row>
    <row r="57" spans="1:10">
      <c r="A57" s="291" t="s">
        <v>9</v>
      </c>
      <c r="B57" s="292"/>
      <c r="C57" s="138"/>
      <c r="D57" s="139"/>
      <c r="E57" s="209"/>
      <c r="F57" s="210"/>
      <c r="G57" s="246"/>
      <c r="H57" s="140">
        <f t="shared" ref="H57:H72" si="17">ROUND(D57*E57*F57,0)</f>
        <v>0</v>
      </c>
      <c r="I57" s="140">
        <f t="shared" ref="I57:I72" si="18">ROUND(ROUND(D57*E57,0)-H57,0)</f>
        <v>0</v>
      </c>
      <c r="J57" s="140">
        <f t="shared" ref="J57:J72" si="19">ROUND(D57*E57*G57,0)</f>
        <v>0</v>
      </c>
    </row>
    <row r="58" spans="1:10">
      <c r="A58" s="291" t="s">
        <v>10</v>
      </c>
      <c r="B58" s="292"/>
      <c r="C58" s="138"/>
      <c r="D58" s="139"/>
      <c r="E58" s="209"/>
      <c r="F58" s="210"/>
      <c r="G58" s="246"/>
      <c r="H58" s="140">
        <f t="shared" si="17"/>
        <v>0</v>
      </c>
      <c r="I58" s="140">
        <f t="shared" si="18"/>
        <v>0</v>
      </c>
      <c r="J58" s="140">
        <f t="shared" si="19"/>
        <v>0</v>
      </c>
    </row>
    <row r="59" spans="1:10">
      <c r="A59" s="291" t="s">
        <v>11</v>
      </c>
      <c r="B59" s="292"/>
      <c r="C59" s="138"/>
      <c r="D59" s="139"/>
      <c r="E59" s="209"/>
      <c r="F59" s="210"/>
      <c r="G59" s="246"/>
      <c r="H59" s="140">
        <f t="shared" si="17"/>
        <v>0</v>
      </c>
      <c r="I59" s="140">
        <f t="shared" si="18"/>
        <v>0</v>
      </c>
      <c r="J59" s="140">
        <f t="shared" si="19"/>
        <v>0</v>
      </c>
    </row>
    <row r="60" spans="1:10">
      <c r="A60" s="293" t="s">
        <v>12</v>
      </c>
      <c r="B60" s="294"/>
      <c r="C60" s="138"/>
      <c r="D60" s="139"/>
      <c r="E60" s="209"/>
      <c r="F60" s="210"/>
      <c r="G60" s="246"/>
      <c r="H60" s="140">
        <f t="shared" si="17"/>
        <v>0</v>
      </c>
      <c r="I60" s="140">
        <f t="shared" si="18"/>
        <v>0</v>
      </c>
      <c r="J60" s="140">
        <f t="shared" si="19"/>
        <v>0</v>
      </c>
    </row>
    <row r="61" spans="1:10">
      <c r="A61" s="293" t="s">
        <v>13</v>
      </c>
      <c r="B61" s="294"/>
      <c r="C61" s="138"/>
      <c r="D61" s="139"/>
      <c r="E61" s="209"/>
      <c r="F61" s="210"/>
      <c r="G61" s="246"/>
      <c r="H61" s="140">
        <f t="shared" si="17"/>
        <v>0</v>
      </c>
      <c r="I61" s="140">
        <f t="shared" si="18"/>
        <v>0</v>
      </c>
      <c r="J61" s="140">
        <f t="shared" si="19"/>
        <v>0</v>
      </c>
    </row>
    <row r="62" spans="1:10">
      <c r="A62" s="293" t="s">
        <v>13</v>
      </c>
      <c r="B62" s="294"/>
      <c r="C62" s="138"/>
      <c r="D62" s="139"/>
      <c r="E62" s="209"/>
      <c r="F62" s="210"/>
      <c r="G62" s="246"/>
      <c r="H62" s="140">
        <f t="shared" si="17"/>
        <v>0</v>
      </c>
      <c r="I62" s="140">
        <f t="shared" si="18"/>
        <v>0</v>
      </c>
      <c r="J62" s="140">
        <f t="shared" si="19"/>
        <v>0</v>
      </c>
    </row>
    <row r="63" spans="1:10">
      <c r="A63" s="293" t="s">
        <v>13</v>
      </c>
      <c r="B63" s="294"/>
      <c r="C63" s="138"/>
      <c r="D63" s="139"/>
      <c r="E63" s="209"/>
      <c r="F63" s="210"/>
      <c r="G63" s="246"/>
      <c r="H63" s="140">
        <f t="shared" si="17"/>
        <v>0</v>
      </c>
      <c r="I63" s="140">
        <f t="shared" si="18"/>
        <v>0</v>
      </c>
      <c r="J63" s="140">
        <f t="shared" si="19"/>
        <v>0</v>
      </c>
    </row>
    <row r="64" spans="1:10">
      <c r="A64" s="293" t="s">
        <v>13</v>
      </c>
      <c r="B64" s="294"/>
      <c r="C64" s="138"/>
      <c r="D64" s="139"/>
      <c r="E64" s="209"/>
      <c r="F64" s="210"/>
      <c r="G64" s="246"/>
      <c r="H64" s="140">
        <f t="shared" si="17"/>
        <v>0</v>
      </c>
      <c r="I64" s="140">
        <f t="shared" si="18"/>
        <v>0</v>
      </c>
      <c r="J64" s="140">
        <f t="shared" si="19"/>
        <v>0</v>
      </c>
    </row>
    <row r="65" spans="1:10">
      <c r="A65" s="289" t="s">
        <v>48</v>
      </c>
      <c r="B65" s="289"/>
      <c r="C65" s="115" t="s">
        <v>43</v>
      </c>
      <c r="D65" s="116"/>
      <c r="E65" s="212"/>
      <c r="F65" s="213"/>
      <c r="G65" s="247"/>
      <c r="H65" s="117">
        <f t="shared" si="17"/>
        <v>0</v>
      </c>
      <c r="I65" s="117">
        <f t="shared" si="18"/>
        <v>0</v>
      </c>
      <c r="J65" s="117">
        <f t="shared" si="19"/>
        <v>0</v>
      </c>
    </row>
    <row r="66" spans="1:10">
      <c r="A66" s="289" t="s">
        <v>48</v>
      </c>
      <c r="B66" s="289"/>
      <c r="C66" s="115" t="s">
        <v>43</v>
      </c>
      <c r="D66" s="116"/>
      <c r="E66" s="212"/>
      <c r="F66" s="213"/>
      <c r="G66" s="247"/>
      <c r="H66" s="117">
        <f t="shared" si="17"/>
        <v>0</v>
      </c>
      <c r="I66" s="117">
        <f t="shared" si="18"/>
        <v>0</v>
      </c>
      <c r="J66" s="117">
        <f t="shared" si="19"/>
        <v>0</v>
      </c>
    </row>
    <row r="67" spans="1:10">
      <c r="A67" s="290" t="s">
        <v>49</v>
      </c>
      <c r="B67" s="290"/>
      <c r="C67" s="118" t="s">
        <v>44</v>
      </c>
      <c r="D67" s="119"/>
      <c r="E67" s="215"/>
      <c r="F67" s="216"/>
      <c r="G67" s="248"/>
      <c r="H67" s="122">
        <f t="shared" si="17"/>
        <v>0</v>
      </c>
      <c r="I67" s="122">
        <f t="shared" si="18"/>
        <v>0</v>
      </c>
      <c r="J67" s="122">
        <f t="shared" si="19"/>
        <v>0</v>
      </c>
    </row>
    <row r="68" spans="1:10">
      <c r="A68" s="290" t="s">
        <v>49</v>
      </c>
      <c r="B68" s="290"/>
      <c r="C68" s="118" t="s">
        <v>44</v>
      </c>
      <c r="D68" s="119"/>
      <c r="E68" s="215"/>
      <c r="F68" s="216"/>
      <c r="G68" s="248"/>
      <c r="H68" s="122">
        <f t="shared" si="17"/>
        <v>0</v>
      </c>
      <c r="I68" s="122">
        <f t="shared" si="18"/>
        <v>0</v>
      </c>
      <c r="J68" s="122">
        <f t="shared" si="19"/>
        <v>0</v>
      </c>
    </row>
    <row r="69" spans="1:10">
      <c r="A69" s="286" t="s">
        <v>50</v>
      </c>
      <c r="B69" s="286"/>
      <c r="C69" s="125" t="s">
        <v>45</v>
      </c>
      <c r="D69" s="126"/>
      <c r="E69" s="218"/>
      <c r="F69" s="219"/>
      <c r="G69" s="249"/>
      <c r="H69" s="127">
        <f t="shared" si="17"/>
        <v>0</v>
      </c>
      <c r="I69" s="127">
        <f t="shared" si="18"/>
        <v>0</v>
      </c>
      <c r="J69" s="127">
        <f t="shared" si="19"/>
        <v>0</v>
      </c>
    </row>
    <row r="70" spans="1:10">
      <c r="A70" s="286" t="s">
        <v>50</v>
      </c>
      <c r="B70" s="286"/>
      <c r="C70" s="125" t="s">
        <v>45</v>
      </c>
      <c r="D70" s="126"/>
      <c r="E70" s="218"/>
      <c r="F70" s="219"/>
      <c r="G70" s="249"/>
      <c r="H70" s="127">
        <f t="shared" si="17"/>
        <v>0</v>
      </c>
      <c r="I70" s="127">
        <f t="shared" si="18"/>
        <v>0</v>
      </c>
      <c r="J70" s="127">
        <f t="shared" si="19"/>
        <v>0</v>
      </c>
    </row>
    <row r="71" spans="1:10">
      <c r="A71" s="130" t="s">
        <v>51</v>
      </c>
      <c r="B71" s="130"/>
      <c r="C71" s="131" t="s">
        <v>46</v>
      </c>
      <c r="D71" s="132"/>
      <c r="E71" s="221"/>
      <c r="F71" s="222"/>
      <c r="G71" s="250"/>
      <c r="H71" s="133">
        <f t="shared" si="17"/>
        <v>0</v>
      </c>
      <c r="I71" s="133">
        <f t="shared" si="18"/>
        <v>0</v>
      </c>
      <c r="J71" s="133">
        <f t="shared" si="19"/>
        <v>0</v>
      </c>
    </row>
    <row r="72" spans="1:10">
      <c r="A72" s="203" t="s">
        <v>51</v>
      </c>
      <c r="B72" s="203"/>
      <c r="C72" s="131" t="s">
        <v>46</v>
      </c>
      <c r="D72" s="132"/>
      <c r="E72" s="221"/>
      <c r="F72" s="222"/>
      <c r="G72" s="250"/>
      <c r="H72" s="133">
        <f t="shared" si="17"/>
        <v>0</v>
      </c>
      <c r="I72" s="133">
        <f t="shared" si="18"/>
        <v>0</v>
      </c>
      <c r="J72" s="133">
        <f t="shared" si="19"/>
        <v>0</v>
      </c>
    </row>
    <row r="73" spans="1:10">
      <c r="A73" s="73"/>
      <c r="B73" s="73"/>
      <c r="C73" s="74"/>
      <c r="D73" s="75"/>
      <c r="E73" s="76"/>
      <c r="F73" s="77"/>
      <c r="G73" s="78"/>
      <c r="H73" s="79">
        <f>SUM(H57:H72)</f>
        <v>0</v>
      </c>
      <c r="I73" s="79">
        <f>SUM(I57:I72)</f>
        <v>0</v>
      </c>
      <c r="J73" s="79">
        <f>SUM(J57:J72)</f>
        <v>0</v>
      </c>
    </row>
  </sheetData>
  <sheetProtection insertRows="0"/>
  <protectedRanges>
    <protectedRange sqref="G7:I7 G8:G22 D7:D22" name="Base Salaries_1"/>
    <protectedRange sqref="A7:A22" name="Base Salaries_1_1_2"/>
    <protectedRange sqref="B64" name="Base Salaries_1_3"/>
    <protectedRange sqref="A57:A63" name="Base Salaries_1_1_4"/>
  </protectedRanges>
  <mergeCells count="59">
    <mergeCell ref="A19:B19"/>
    <mergeCell ref="A20:B20"/>
    <mergeCell ref="A21:B21"/>
    <mergeCell ref="A30:B30"/>
    <mergeCell ref="A1:J1"/>
    <mergeCell ref="A2:J2"/>
    <mergeCell ref="B3:J3"/>
    <mergeCell ref="A11:B11"/>
    <mergeCell ref="A7:B7"/>
    <mergeCell ref="A8:B8"/>
    <mergeCell ref="A9:B9"/>
    <mergeCell ref="A10:B10"/>
    <mergeCell ref="A12:B12"/>
    <mergeCell ref="A13:B13"/>
    <mergeCell ref="A14:B14"/>
    <mergeCell ref="A15:B15"/>
    <mergeCell ref="A16:B16"/>
    <mergeCell ref="A17:B17"/>
    <mergeCell ref="A18:B18"/>
    <mergeCell ref="A67:B67"/>
    <mergeCell ref="A68:B68"/>
    <mergeCell ref="A65:B65"/>
    <mergeCell ref="A61:B61"/>
    <mergeCell ref="A64:B64"/>
    <mergeCell ref="A62:B62"/>
    <mergeCell ref="A63:B63"/>
    <mergeCell ref="A56:B56"/>
    <mergeCell ref="A57:B57"/>
    <mergeCell ref="A58:B58"/>
    <mergeCell ref="A52:B52"/>
    <mergeCell ref="A55:B55"/>
    <mergeCell ref="A53:B53"/>
    <mergeCell ref="A69:B69"/>
    <mergeCell ref="A70:B70"/>
    <mergeCell ref="A22:B22"/>
    <mergeCell ref="A23:B23"/>
    <mergeCell ref="A25:B25"/>
    <mergeCell ref="A32:B32"/>
    <mergeCell ref="A33:B33"/>
    <mergeCell ref="A34:B34"/>
    <mergeCell ref="A35:B35"/>
    <mergeCell ref="A26:B26"/>
    <mergeCell ref="A27:B27"/>
    <mergeCell ref="A28:B28"/>
    <mergeCell ref="A29:B29"/>
    <mergeCell ref="A59:B59"/>
    <mergeCell ref="A60:B60"/>
    <mergeCell ref="A66:B66"/>
    <mergeCell ref="A51:B51"/>
    <mergeCell ref="A36:B36"/>
    <mergeCell ref="A43:B43"/>
    <mergeCell ref="A37:B37"/>
    <mergeCell ref="A38:B38"/>
    <mergeCell ref="A39:B39"/>
    <mergeCell ref="A40:B40"/>
    <mergeCell ref="A44:B44"/>
    <mergeCell ref="A49:B49"/>
    <mergeCell ref="A45:B45"/>
    <mergeCell ref="A48:B48"/>
  </mergeCells>
  <phoneticPr fontId="0" type="noConversion"/>
  <dataValidations count="1">
    <dataValidation type="whole" allowBlank="1" showInputMessage="1" showErrorMessage="1" errorTitle="Numerical Cell" error="Only numbers may be entered in this cell.  Please round to the nearest whole number." sqref="J52 C6:I6 I56:J72 C23:I27 J48:J50 J6:J30 J43:J46 J32:J41 D7:I22" xr:uid="{00000000-0002-0000-0300-000000000000}">
      <formula1>0</formula1>
      <formula2>1000000</formula2>
    </dataValidation>
  </dataValidations>
  <printOptions horizontalCentered="1"/>
  <pageMargins left="0.19685039370078741" right="0.19685039370078741" top="0.24" bottom="0.35" header="0.17" footer="0.17"/>
  <pageSetup paperSize="9" scale="72" orientation="portrait" cellComments="asDisplayed" r:id="rId1"/>
  <headerFooter alignWithMargins="0">
    <oddFooter>&amp;LBudget Year 3&amp;C&amp;F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3"/>
  <sheetViews>
    <sheetView topLeftCell="A28" workbookViewId="0">
      <selection activeCell="G56" sqref="G56"/>
    </sheetView>
  </sheetViews>
  <sheetFormatPr defaultColWidth="9.1328125" defaultRowHeight="12.75"/>
  <cols>
    <col min="1" max="1" width="19.3984375" style="15" customWidth="1"/>
    <col min="2" max="2" width="15.73046875" style="15" customWidth="1"/>
    <col min="3" max="9" width="13.1328125" style="15" customWidth="1"/>
    <col min="10" max="10" width="13.73046875" style="15" customWidth="1"/>
    <col min="11" max="11" width="12.3984375" style="3" customWidth="1"/>
    <col min="12" max="16384" width="9.1328125" style="3"/>
  </cols>
  <sheetData>
    <row r="1" spans="1:10" ht="43.5" customHeight="1">
      <c r="A1" s="310"/>
      <c r="B1" s="310"/>
      <c r="C1" s="310"/>
      <c r="D1" s="310"/>
      <c r="E1" s="310"/>
      <c r="F1" s="310"/>
      <c r="G1" s="310"/>
      <c r="H1" s="310"/>
      <c r="I1" s="310"/>
      <c r="J1" s="311"/>
    </row>
    <row r="2" spans="1:10" ht="5.45" customHeight="1">
      <c r="A2" s="339"/>
      <c r="B2" s="339"/>
      <c r="C2" s="339"/>
      <c r="D2" s="339"/>
      <c r="E2" s="339"/>
      <c r="F2" s="339"/>
      <c r="G2" s="339"/>
      <c r="H2" s="339"/>
      <c r="I2" s="339"/>
      <c r="J2" s="339"/>
    </row>
    <row r="3" spans="1:10" ht="18.75" customHeight="1">
      <c r="A3" s="39" t="s">
        <v>34</v>
      </c>
      <c r="B3" s="312">
        <f>'Budget Summary'!C3:C3</f>
        <v>0</v>
      </c>
      <c r="C3" s="313"/>
      <c r="D3" s="313"/>
      <c r="E3" s="313"/>
      <c r="F3" s="313"/>
      <c r="G3" s="313"/>
      <c r="H3" s="313"/>
      <c r="I3" s="313"/>
      <c r="J3" s="314"/>
    </row>
    <row r="4" spans="1:10" ht="16.5" customHeight="1">
      <c r="A4" s="231" t="s">
        <v>7</v>
      </c>
      <c r="B4" s="36" t="s">
        <v>102</v>
      </c>
      <c r="C4" s="37"/>
      <c r="D4" s="37"/>
      <c r="E4" s="37"/>
      <c r="F4" s="37"/>
      <c r="G4" s="37"/>
      <c r="H4" s="37"/>
      <c r="I4" s="37"/>
      <c r="J4" s="38"/>
    </row>
    <row r="5" spans="1:10" ht="47.25" customHeight="1">
      <c r="A5" s="244" t="s">
        <v>97</v>
      </c>
      <c r="B5" s="40" t="s">
        <v>27</v>
      </c>
      <c r="C5" s="134" t="s">
        <v>32</v>
      </c>
      <c r="D5" s="135" t="s">
        <v>55</v>
      </c>
      <c r="E5" s="108" t="s">
        <v>47</v>
      </c>
      <c r="F5" s="112" t="s">
        <v>56</v>
      </c>
      <c r="G5" s="111" t="s">
        <v>57</v>
      </c>
      <c r="H5" s="110" t="s">
        <v>58</v>
      </c>
      <c r="I5" s="109" t="s">
        <v>59</v>
      </c>
      <c r="J5" s="41" t="s">
        <v>41</v>
      </c>
    </row>
    <row r="6" spans="1:10" ht="13.5" customHeight="1">
      <c r="A6" s="82" t="s">
        <v>8</v>
      </c>
      <c r="B6" s="83"/>
      <c r="C6" s="42"/>
      <c r="D6" s="42"/>
      <c r="E6" s="42"/>
      <c r="F6" s="42"/>
      <c r="G6" s="42"/>
      <c r="H6" s="42"/>
      <c r="I6" s="42"/>
      <c r="J6" s="43"/>
    </row>
    <row r="7" spans="1:10" ht="13.5" customHeight="1">
      <c r="A7" s="291" t="str">
        <f t="shared" ref="A7:A22" si="0">A57</f>
        <v>Principal Researcher</v>
      </c>
      <c r="B7" s="292"/>
      <c r="C7" s="44">
        <f>H57</f>
        <v>0</v>
      </c>
      <c r="D7" s="45">
        <f>I57</f>
        <v>0</v>
      </c>
      <c r="E7" s="46"/>
      <c r="F7" s="46"/>
      <c r="G7" s="47"/>
      <c r="H7" s="47"/>
      <c r="I7" s="47"/>
      <c r="J7" s="48">
        <f>SUM(C7:I7)</f>
        <v>0</v>
      </c>
    </row>
    <row r="8" spans="1:10" ht="15" customHeight="1">
      <c r="A8" s="291" t="str">
        <f t="shared" si="0"/>
        <v>Supervisor</v>
      </c>
      <c r="B8" s="292"/>
      <c r="C8" s="44">
        <f t="shared" ref="C8:D22" si="1">H58</f>
        <v>0</v>
      </c>
      <c r="D8" s="45">
        <f t="shared" si="1"/>
        <v>0</v>
      </c>
      <c r="E8" s="46"/>
      <c r="F8" s="46"/>
      <c r="G8" s="47"/>
      <c r="H8" s="47"/>
      <c r="I8" s="47"/>
      <c r="J8" s="48">
        <f t="shared" ref="J8:J22" si="2">SUM(C8:I8)</f>
        <v>0</v>
      </c>
    </row>
    <row r="9" spans="1:10" ht="15" customHeight="1">
      <c r="A9" s="291" t="str">
        <f t="shared" si="0"/>
        <v>Technical Staff</v>
      </c>
      <c r="B9" s="292"/>
      <c r="C9" s="44">
        <f t="shared" si="1"/>
        <v>0</v>
      </c>
      <c r="D9" s="45">
        <f t="shared" si="1"/>
        <v>0</v>
      </c>
      <c r="E9" s="46"/>
      <c r="F9" s="46"/>
      <c r="G9" s="47"/>
      <c r="H9" s="47"/>
      <c r="I9" s="47"/>
      <c r="J9" s="48">
        <f t="shared" si="2"/>
        <v>0</v>
      </c>
    </row>
    <row r="10" spans="1:10" ht="15" customHeight="1">
      <c r="A10" s="291" t="str">
        <f t="shared" si="0"/>
        <v>Student(s)</v>
      </c>
      <c r="B10" s="292"/>
      <c r="C10" s="44">
        <f t="shared" si="1"/>
        <v>0</v>
      </c>
      <c r="D10" s="45">
        <f t="shared" si="1"/>
        <v>0</v>
      </c>
      <c r="E10" s="46"/>
      <c r="F10" s="46"/>
      <c r="G10" s="47"/>
      <c r="H10" s="233"/>
      <c r="I10" s="47"/>
      <c r="J10" s="48">
        <f t="shared" si="2"/>
        <v>0</v>
      </c>
    </row>
    <row r="11" spans="1:10" ht="15" customHeight="1">
      <c r="A11" s="291" t="str">
        <f t="shared" si="0"/>
        <v>Other (please specify)</v>
      </c>
      <c r="B11" s="292"/>
      <c r="C11" s="44">
        <f t="shared" si="1"/>
        <v>0</v>
      </c>
      <c r="D11" s="45">
        <f t="shared" si="1"/>
        <v>0</v>
      </c>
      <c r="E11" s="46"/>
      <c r="F11" s="46"/>
      <c r="G11" s="49"/>
      <c r="H11" s="49"/>
      <c r="I11" s="49"/>
      <c r="J11" s="48">
        <f t="shared" si="2"/>
        <v>0</v>
      </c>
    </row>
    <row r="12" spans="1:10" ht="15" customHeight="1">
      <c r="A12" s="291" t="str">
        <f t="shared" si="0"/>
        <v>Other (please specify)</v>
      </c>
      <c r="B12" s="292"/>
      <c r="C12" s="44">
        <f t="shared" si="1"/>
        <v>0</v>
      </c>
      <c r="D12" s="45">
        <f t="shared" si="1"/>
        <v>0</v>
      </c>
      <c r="E12" s="46"/>
      <c r="F12" s="46"/>
      <c r="G12" s="49"/>
      <c r="H12" s="49"/>
      <c r="I12" s="49"/>
      <c r="J12" s="48">
        <f t="shared" si="2"/>
        <v>0</v>
      </c>
    </row>
    <row r="13" spans="1:10" ht="15" customHeight="1">
      <c r="A13" s="291" t="str">
        <f t="shared" si="0"/>
        <v>Other (please specify)</v>
      </c>
      <c r="B13" s="292"/>
      <c r="C13" s="44">
        <f t="shared" si="1"/>
        <v>0</v>
      </c>
      <c r="D13" s="45">
        <f t="shared" si="1"/>
        <v>0</v>
      </c>
      <c r="E13" s="46"/>
      <c r="F13" s="46"/>
      <c r="G13" s="49"/>
      <c r="H13" s="49"/>
      <c r="I13" s="49"/>
      <c r="J13" s="48">
        <f t="shared" si="2"/>
        <v>0</v>
      </c>
    </row>
    <row r="14" spans="1:10" ht="15" customHeight="1">
      <c r="A14" s="291" t="str">
        <f t="shared" si="0"/>
        <v>Other (please specify)</v>
      </c>
      <c r="B14" s="292"/>
      <c r="C14" s="44">
        <f t="shared" si="1"/>
        <v>0</v>
      </c>
      <c r="D14" s="45">
        <f t="shared" si="1"/>
        <v>0</v>
      </c>
      <c r="E14" s="46"/>
      <c r="F14" s="46"/>
      <c r="G14" s="49"/>
      <c r="H14" s="49"/>
      <c r="I14" s="49"/>
      <c r="J14" s="48">
        <f t="shared" si="2"/>
        <v>0</v>
      </c>
    </row>
    <row r="15" spans="1:10" ht="15" customHeight="1">
      <c r="A15" s="333" t="str">
        <f t="shared" si="0"/>
        <v>Other P1</v>
      </c>
      <c r="B15" s="334"/>
      <c r="C15" s="44">
        <f t="shared" si="1"/>
        <v>0</v>
      </c>
      <c r="D15" s="45"/>
      <c r="E15" s="46"/>
      <c r="F15" s="46">
        <f>I65</f>
        <v>0</v>
      </c>
      <c r="G15" s="49"/>
      <c r="H15" s="49"/>
      <c r="I15" s="49"/>
      <c r="J15" s="48">
        <f t="shared" si="2"/>
        <v>0</v>
      </c>
    </row>
    <row r="16" spans="1:10" ht="15" customHeight="1">
      <c r="A16" s="333" t="str">
        <f t="shared" si="0"/>
        <v>Other P1</v>
      </c>
      <c r="B16" s="334"/>
      <c r="C16" s="44">
        <f t="shared" si="1"/>
        <v>0</v>
      </c>
      <c r="D16" s="45"/>
      <c r="E16" s="46"/>
      <c r="F16" s="46">
        <f>I66</f>
        <v>0</v>
      </c>
      <c r="G16" s="49"/>
      <c r="H16" s="49"/>
      <c r="I16" s="49"/>
      <c r="J16" s="48">
        <f t="shared" si="2"/>
        <v>0</v>
      </c>
    </row>
    <row r="17" spans="1:10" ht="15" customHeight="1">
      <c r="A17" s="335" t="str">
        <f t="shared" si="0"/>
        <v>Other P2</v>
      </c>
      <c r="B17" s="336"/>
      <c r="C17" s="44">
        <f t="shared" si="1"/>
        <v>0</v>
      </c>
      <c r="D17" s="45"/>
      <c r="E17" s="46"/>
      <c r="F17" s="46"/>
      <c r="G17" s="49">
        <f>I67</f>
        <v>0</v>
      </c>
      <c r="H17" s="49"/>
      <c r="I17" s="49"/>
      <c r="J17" s="48">
        <f t="shared" si="2"/>
        <v>0</v>
      </c>
    </row>
    <row r="18" spans="1:10" ht="15" customHeight="1">
      <c r="A18" s="335" t="str">
        <f t="shared" si="0"/>
        <v>Other P2</v>
      </c>
      <c r="B18" s="336"/>
      <c r="C18" s="44">
        <f t="shared" si="1"/>
        <v>0</v>
      </c>
      <c r="D18" s="45"/>
      <c r="E18" s="46"/>
      <c r="F18" s="46"/>
      <c r="G18" s="49">
        <f>I68</f>
        <v>0</v>
      </c>
      <c r="H18" s="49"/>
      <c r="I18" s="49"/>
      <c r="J18" s="48">
        <f t="shared" si="2"/>
        <v>0</v>
      </c>
    </row>
    <row r="19" spans="1:10" ht="15" customHeight="1">
      <c r="A19" s="337" t="str">
        <f t="shared" si="0"/>
        <v>Other P3</v>
      </c>
      <c r="B19" s="338"/>
      <c r="C19" s="44">
        <f t="shared" si="1"/>
        <v>0</v>
      </c>
      <c r="D19" s="45"/>
      <c r="E19" s="46"/>
      <c r="F19" s="46"/>
      <c r="G19" s="49"/>
      <c r="H19" s="49">
        <f>I69</f>
        <v>0</v>
      </c>
      <c r="I19" s="49"/>
      <c r="J19" s="48">
        <f t="shared" si="2"/>
        <v>0</v>
      </c>
    </row>
    <row r="20" spans="1:10" ht="15" customHeight="1">
      <c r="A20" s="337" t="str">
        <f t="shared" si="0"/>
        <v>Other P3</v>
      </c>
      <c r="B20" s="338"/>
      <c r="C20" s="44">
        <f t="shared" si="1"/>
        <v>0</v>
      </c>
      <c r="D20" s="45"/>
      <c r="E20" s="46"/>
      <c r="F20" s="46"/>
      <c r="G20" s="49"/>
      <c r="H20" s="49">
        <f>I70</f>
        <v>0</v>
      </c>
      <c r="I20" s="49"/>
      <c r="J20" s="48">
        <f t="shared" si="2"/>
        <v>0</v>
      </c>
    </row>
    <row r="21" spans="1:10" ht="15" customHeight="1">
      <c r="A21" s="331" t="str">
        <f t="shared" si="0"/>
        <v>Other P4</v>
      </c>
      <c r="B21" s="332"/>
      <c r="C21" s="44">
        <f t="shared" si="1"/>
        <v>0</v>
      </c>
      <c r="D21" s="45"/>
      <c r="E21" s="46"/>
      <c r="F21" s="46"/>
      <c r="G21" s="49"/>
      <c r="H21" s="49"/>
      <c r="I21" s="49">
        <f>I71</f>
        <v>0</v>
      </c>
      <c r="J21" s="48">
        <f t="shared" si="2"/>
        <v>0</v>
      </c>
    </row>
    <row r="22" spans="1:10" ht="15" customHeight="1" thickBot="1">
      <c r="A22" s="331" t="str">
        <f t="shared" si="0"/>
        <v>Other P4</v>
      </c>
      <c r="B22" s="332"/>
      <c r="C22" s="44">
        <f t="shared" si="1"/>
        <v>0</v>
      </c>
      <c r="D22" s="45">
        <f>I64</f>
        <v>0</v>
      </c>
      <c r="E22" s="46"/>
      <c r="F22" s="46"/>
      <c r="G22" s="49"/>
      <c r="H22" s="49"/>
      <c r="I22" s="49">
        <f>I72</f>
        <v>0</v>
      </c>
      <c r="J22" s="48">
        <f t="shared" si="2"/>
        <v>0</v>
      </c>
    </row>
    <row r="23" spans="1:10" ht="14.25" customHeight="1" thickBot="1">
      <c r="A23" s="317" t="s">
        <v>14</v>
      </c>
      <c r="B23" s="318"/>
      <c r="C23" s="234">
        <f t="shared" ref="C23:I23" si="3">SUM(C7:C22)</f>
        <v>0</v>
      </c>
      <c r="D23" s="235">
        <f t="shared" si="3"/>
        <v>0</v>
      </c>
      <c r="E23" s="236">
        <f t="shared" si="3"/>
        <v>0</v>
      </c>
      <c r="F23" s="145">
        <f t="shared" si="3"/>
        <v>0</v>
      </c>
      <c r="G23" s="149">
        <f t="shared" si="3"/>
        <v>0</v>
      </c>
      <c r="H23" s="151">
        <f t="shared" si="3"/>
        <v>0</v>
      </c>
      <c r="I23" s="147">
        <f t="shared" si="3"/>
        <v>0</v>
      </c>
      <c r="J23" s="84">
        <f>SUM(C23:I23)</f>
        <v>0</v>
      </c>
    </row>
    <row r="24" spans="1:10" ht="13.5" customHeight="1">
      <c r="A24" s="82" t="s">
        <v>15</v>
      </c>
      <c r="B24" s="9"/>
      <c r="C24" s="86"/>
      <c r="D24" s="86"/>
      <c r="E24" s="86"/>
      <c r="F24" s="86"/>
      <c r="G24" s="86"/>
      <c r="H24" s="86"/>
      <c r="I24" s="86"/>
      <c r="J24" s="87"/>
    </row>
    <row r="25" spans="1:10" ht="15" customHeight="1">
      <c r="A25" s="319" t="s">
        <v>16</v>
      </c>
      <c r="B25" s="320"/>
      <c r="C25" s="47"/>
      <c r="D25" s="47"/>
      <c r="E25" s="47"/>
      <c r="F25" s="47"/>
      <c r="G25" s="47"/>
      <c r="H25" s="47"/>
      <c r="I25" s="47"/>
      <c r="J25" s="88">
        <f>SUM(C25:I25)</f>
        <v>0</v>
      </c>
    </row>
    <row r="26" spans="1:10" ht="15" customHeight="1">
      <c r="A26" s="319" t="s">
        <v>17</v>
      </c>
      <c r="B26" s="320"/>
      <c r="C26" s="47"/>
      <c r="D26" s="47"/>
      <c r="E26" s="47"/>
      <c r="F26" s="47"/>
      <c r="G26" s="47"/>
      <c r="H26" s="47"/>
      <c r="I26" s="47"/>
      <c r="J26" s="88">
        <f t="shared" ref="J26:J28" si="4">SUM(C26:I26)</f>
        <v>0</v>
      </c>
    </row>
    <row r="27" spans="1:10" ht="15" customHeight="1">
      <c r="A27" s="319" t="s">
        <v>18</v>
      </c>
      <c r="B27" s="320"/>
      <c r="C27" s="47"/>
      <c r="D27" s="47"/>
      <c r="E27" s="47"/>
      <c r="F27" s="47"/>
      <c r="G27" s="47"/>
      <c r="H27" s="47"/>
      <c r="I27" s="47"/>
      <c r="J27" s="88">
        <f t="shared" si="4"/>
        <v>0</v>
      </c>
    </row>
    <row r="28" spans="1:10" ht="15" customHeight="1" thickBot="1">
      <c r="A28" s="321" t="s">
        <v>13</v>
      </c>
      <c r="B28" s="322"/>
      <c r="C28" s="49"/>
      <c r="D28" s="49"/>
      <c r="E28" s="49"/>
      <c r="F28" s="49"/>
      <c r="G28" s="49"/>
      <c r="H28" s="49"/>
      <c r="I28" s="49"/>
      <c r="J28" s="88">
        <f t="shared" si="4"/>
        <v>0</v>
      </c>
    </row>
    <row r="29" spans="1:10" ht="15" customHeight="1" thickBot="1">
      <c r="A29" s="323" t="s">
        <v>19</v>
      </c>
      <c r="B29" s="324"/>
      <c r="C29" s="89">
        <f t="shared" ref="C29:I29" si="5">SUM(C25:C28)</f>
        <v>0</v>
      </c>
      <c r="D29" s="142">
        <f t="shared" si="5"/>
        <v>0</v>
      </c>
      <c r="E29" s="144">
        <f t="shared" si="5"/>
        <v>0</v>
      </c>
      <c r="F29" s="146">
        <f t="shared" si="5"/>
        <v>0</v>
      </c>
      <c r="G29" s="150">
        <f t="shared" si="5"/>
        <v>0</v>
      </c>
      <c r="H29" s="152">
        <f t="shared" si="5"/>
        <v>0</v>
      </c>
      <c r="I29" s="148">
        <f t="shared" si="5"/>
        <v>0</v>
      </c>
      <c r="J29" s="89">
        <f>SUM(C29:I29)</f>
        <v>0</v>
      </c>
    </row>
    <row r="30" spans="1:10" ht="15.75" customHeight="1" thickBot="1">
      <c r="A30" s="328" t="s">
        <v>20</v>
      </c>
      <c r="B30" s="315"/>
      <c r="C30" s="50">
        <f t="shared" ref="C30:I30" si="6">C29+C23</f>
        <v>0</v>
      </c>
      <c r="D30" s="136">
        <f t="shared" si="6"/>
        <v>0</v>
      </c>
      <c r="E30" s="106">
        <f t="shared" si="6"/>
        <v>0</v>
      </c>
      <c r="F30" s="113">
        <f t="shared" si="6"/>
        <v>0</v>
      </c>
      <c r="G30" s="120">
        <f t="shared" si="6"/>
        <v>0</v>
      </c>
      <c r="H30" s="123">
        <f t="shared" si="6"/>
        <v>0</v>
      </c>
      <c r="I30" s="128">
        <f t="shared" si="6"/>
        <v>0</v>
      </c>
      <c r="J30" s="89">
        <f>SUM(C30:I30)</f>
        <v>0</v>
      </c>
    </row>
    <row r="31" spans="1:10" ht="15" customHeight="1">
      <c r="A31" s="239" t="s">
        <v>21</v>
      </c>
      <c r="B31" s="2"/>
      <c r="C31" s="92"/>
      <c r="D31" s="93"/>
      <c r="E31" s="93"/>
      <c r="F31" s="94"/>
      <c r="G31" s="94"/>
      <c r="H31" s="94"/>
      <c r="I31" s="94"/>
      <c r="J31" s="95"/>
    </row>
    <row r="32" spans="1:10" ht="15" customHeight="1">
      <c r="A32" s="295"/>
      <c r="B32" s="295"/>
      <c r="C32" s="47"/>
      <c r="D32" s="47"/>
      <c r="E32" s="47"/>
      <c r="F32" s="47"/>
      <c r="G32" s="47"/>
      <c r="H32" s="47"/>
      <c r="I32" s="47"/>
      <c r="J32" s="88">
        <f>SUM(C32:I32)</f>
        <v>0</v>
      </c>
    </row>
    <row r="33" spans="1:10" ht="15" customHeight="1">
      <c r="A33" s="295"/>
      <c r="B33" s="295"/>
      <c r="C33" s="47"/>
      <c r="D33" s="47"/>
      <c r="E33" s="47"/>
      <c r="F33" s="47"/>
      <c r="G33" s="47"/>
      <c r="H33" s="47"/>
      <c r="I33" s="47"/>
      <c r="J33" s="88">
        <f t="shared" ref="J33:J40" si="7">SUM(C33:I33)</f>
        <v>0</v>
      </c>
    </row>
    <row r="34" spans="1:10" ht="15" customHeight="1">
      <c r="A34" s="295"/>
      <c r="B34" s="295"/>
      <c r="C34" s="47"/>
      <c r="D34" s="47"/>
      <c r="E34" s="47"/>
      <c r="F34" s="47"/>
      <c r="G34" s="47"/>
      <c r="H34" s="47"/>
      <c r="I34" s="47"/>
      <c r="J34" s="88">
        <f t="shared" si="7"/>
        <v>0</v>
      </c>
    </row>
    <row r="35" spans="1:10" ht="15" customHeight="1">
      <c r="A35" s="295"/>
      <c r="B35" s="295"/>
      <c r="C35" s="47"/>
      <c r="D35" s="47"/>
      <c r="E35" s="47"/>
      <c r="F35" s="47"/>
      <c r="G35" s="47"/>
      <c r="H35" s="47"/>
      <c r="I35" s="47"/>
      <c r="J35" s="88">
        <f t="shared" si="7"/>
        <v>0</v>
      </c>
    </row>
    <row r="36" spans="1:10" ht="15" customHeight="1">
      <c r="A36" s="295"/>
      <c r="B36" s="295"/>
      <c r="C36" s="47"/>
      <c r="D36" s="47"/>
      <c r="E36" s="47"/>
      <c r="F36" s="47"/>
      <c r="G36" s="47"/>
      <c r="H36" s="47"/>
      <c r="I36" s="47"/>
      <c r="J36" s="88">
        <f t="shared" si="7"/>
        <v>0</v>
      </c>
    </row>
    <row r="37" spans="1:10" ht="15" customHeight="1">
      <c r="A37" s="295"/>
      <c r="B37" s="295"/>
      <c r="C37" s="47"/>
      <c r="D37" s="47"/>
      <c r="E37" s="47"/>
      <c r="F37" s="47"/>
      <c r="G37" s="47"/>
      <c r="H37" s="47"/>
      <c r="I37" s="47"/>
      <c r="J37" s="88">
        <f t="shared" si="7"/>
        <v>0</v>
      </c>
    </row>
    <row r="38" spans="1:10" ht="15" customHeight="1">
      <c r="A38" s="295"/>
      <c r="B38" s="295"/>
      <c r="C38" s="47"/>
      <c r="D38" s="47"/>
      <c r="E38" s="47"/>
      <c r="F38" s="47"/>
      <c r="G38" s="47"/>
      <c r="H38" s="47"/>
      <c r="I38" s="47"/>
      <c r="J38" s="88">
        <f t="shared" si="7"/>
        <v>0</v>
      </c>
    </row>
    <row r="39" spans="1:10" ht="15" customHeight="1">
      <c r="A39" s="295"/>
      <c r="B39" s="295"/>
      <c r="C39" s="47"/>
      <c r="D39" s="47"/>
      <c r="E39" s="47"/>
      <c r="F39" s="47"/>
      <c r="G39" s="47"/>
      <c r="H39" s="47"/>
      <c r="I39" s="47"/>
      <c r="J39" s="88">
        <f t="shared" si="7"/>
        <v>0</v>
      </c>
    </row>
    <row r="40" spans="1:10" ht="15" customHeight="1" thickBot="1">
      <c r="A40" s="295"/>
      <c r="B40" s="295"/>
      <c r="C40" s="49"/>
      <c r="D40" s="49"/>
      <c r="E40" s="49"/>
      <c r="F40" s="49"/>
      <c r="G40" s="49"/>
      <c r="H40" s="49"/>
      <c r="I40" s="49"/>
      <c r="J40" s="88">
        <f t="shared" si="7"/>
        <v>0</v>
      </c>
    </row>
    <row r="41" spans="1:10" ht="15.75" customHeight="1" thickBot="1">
      <c r="A41" s="2"/>
      <c r="B41" s="252" t="s">
        <v>22</v>
      </c>
      <c r="C41" s="50">
        <f t="shared" ref="C41:I41" si="8">SUM(C32:C40)</f>
        <v>0</v>
      </c>
      <c r="D41" s="136">
        <f t="shared" si="8"/>
        <v>0</v>
      </c>
      <c r="E41" s="106">
        <f t="shared" si="8"/>
        <v>0</v>
      </c>
      <c r="F41" s="113">
        <f t="shared" si="8"/>
        <v>0</v>
      </c>
      <c r="G41" s="120">
        <f t="shared" si="8"/>
        <v>0</v>
      </c>
      <c r="H41" s="123">
        <f t="shared" si="8"/>
        <v>0</v>
      </c>
      <c r="I41" s="128">
        <f t="shared" si="8"/>
        <v>0</v>
      </c>
      <c r="J41" s="50">
        <f>SUM(C41:I41)</f>
        <v>0</v>
      </c>
    </row>
    <row r="42" spans="1:10" ht="15" customHeight="1">
      <c r="A42" s="96" t="s">
        <v>26</v>
      </c>
      <c r="B42" s="2"/>
      <c r="C42" s="97"/>
      <c r="D42" s="98"/>
      <c r="E42" s="98"/>
      <c r="F42" s="99"/>
      <c r="G42" s="99"/>
      <c r="H42" s="99"/>
      <c r="I42" s="99"/>
      <c r="J42" s="100"/>
    </row>
    <row r="43" spans="1:10" ht="15" customHeight="1">
      <c r="A43" s="295"/>
      <c r="B43" s="295"/>
      <c r="C43" s="47"/>
      <c r="D43" s="47"/>
      <c r="E43" s="47"/>
      <c r="F43" s="47"/>
      <c r="G43" s="47"/>
      <c r="H43" s="47"/>
      <c r="I43" s="47"/>
      <c r="J43" s="88">
        <f>SUM(C43:I43)</f>
        <v>0</v>
      </c>
    </row>
    <row r="44" spans="1:10" ht="15" customHeight="1">
      <c r="A44" s="295"/>
      <c r="B44" s="295"/>
      <c r="C44" s="47"/>
      <c r="D44" s="47"/>
      <c r="E44" s="47"/>
      <c r="F44" s="47"/>
      <c r="G44" s="47"/>
      <c r="H44" s="47"/>
      <c r="I44" s="47"/>
      <c r="J44" s="88">
        <f t="shared" ref="J44:J45" si="9">SUM(C44:I44)</f>
        <v>0</v>
      </c>
    </row>
    <row r="45" spans="1:10" ht="15" customHeight="1" thickBot="1">
      <c r="A45" s="295"/>
      <c r="B45" s="295"/>
      <c r="C45" s="49"/>
      <c r="D45" s="49"/>
      <c r="E45" s="49"/>
      <c r="F45" s="49"/>
      <c r="G45" s="49"/>
      <c r="H45" s="49"/>
      <c r="I45" s="49"/>
      <c r="J45" s="88">
        <f t="shared" si="9"/>
        <v>0</v>
      </c>
    </row>
    <row r="46" spans="1:10" ht="15.75" customHeight="1" thickBot="1">
      <c r="A46" s="2"/>
      <c r="B46" s="252" t="s">
        <v>23</v>
      </c>
      <c r="C46" s="50">
        <f t="shared" ref="C46:I46" si="10">SUM(C43:C45)</f>
        <v>0</v>
      </c>
      <c r="D46" s="136">
        <f t="shared" si="10"/>
        <v>0</v>
      </c>
      <c r="E46" s="106">
        <f t="shared" si="10"/>
        <v>0</v>
      </c>
      <c r="F46" s="113">
        <f t="shared" si="10"/>
        <v>0</v>
      </c>
      <c r="G46" s="120">
        <f t="shared" si="10"/>
        <v>0</v>
      </c>
      <c r="H46" s="123">
        <f t="shared" si="10"/>
        <v>0</v>
      </c>
      <c r="I46" s="128">
        <f t="shared" si="10"/>
        <v>0</v>
      </c>
      <c r="J46" s="50">
        <f>SUM(C46:I46)</f>
        <v>0</v>
      </c>
    </row>
    <row r="47" spans="1:10" ht="15" customHeight="1">
      <c r="A47" s="251" t="s">
        <v>36</v>
      </c>
      <c r="B47" s="10" t="s">
        <v>28</v>
      </c>
      <c r="C47" s="103"/>
      <c r="D47" s="98"/>
      <c r="E47" s="97"/>
      <c r="F47" s="104"/>
      <c r="G47" s="104"/>
      <c r="H47" s="104"/>
      <c r="I47" s="104"/>
      <c r="J47" s="105"/>
    </row>
    <row r="48" spans="1:10" ht="15" customHeight="1">
      <c r="A48" s="295"/>
      <c r="B48" s="295"/>
      <c r="C48" s="63"/>
      <c r="D48" s="63"/>
      <c r="E48" s="47"/>
      <c r="F48" s="47"/>
      <c r="G48" s="47"/>
      <c r="H48" s="47"/>
      <c r="I48" s="47"/>
      <c r="J48" s="88">
        <f>SUM(C48:I48)</f>
        <v>0</v>
      </c>
    </row>
    <row r="49" spans="1:10" ht="15" customHeight="1" thickBot="1">
      <c r="A49" s="295"/>
      <c r="B49" s="295"/>
      <c r="C49" s="49"/>
      <c r="D49" s="49"/>
      <c r="E49" s="49"/>
      <c r="F49" s="49"/>
      <c r="G49" s="49"/>
      <c r="H49" s="49"/>
      <c r="I49" s="49"/>
      <c r="J49" s="88">
        <f>SUM(C49:I49)</f>
        <v>0</v>
      </c>
    </row>
    <row r="50" spans="1:10" ht="15.75" customHeight="1" thickBot="1">
      <c r="A50" s="2"/>
      <c r="B50" s="252" t="s">
        <v>25</v>
      </c>
      <c r="C50" s="50">
        <f>SUM(C48:C49)</f>
        <v>0</v>
      </c>
      <c r="D50" s="136">
        <f>SUM(D48:D49)</f>
        <v>0</v>
      </c>
      <c r="E50" s="106">
        <f>SUM(E48:E49)</f>
        <v>0</v>
      </c>
      <c r="F50" s="113">
        <f>SUM(F47:F48)</f>
        <v>0</v>
      </c>
      <c r="G50" s="120">
        <f>SUM(G48:G49)</f>
        <v>0</v>
      </c>
      <c r="H50" s="123">
        <f>SUM(H48:H49)</f>
        <v>0</v>
      </c>
      <c r="I50" s="128">
        <f>SUM(I48:I49)</f>
        <v>0</v>
      </c>
      <c r="J50" s="50">
        <f>SUM(C50:I50)</f>
        <v>0</v>
      </c>
    </row>
    <row r="51" spans="1:10" ht="16.5" customHeight="1" thickBot="1">
      <c r="A51" s="307" t="s">
        <v>37</v>
      </c>
      <c r="B51" s="308"/>
      <c r="C51" s="64">
        <f t="shared" ref="C51:J51" si="11">SUM(C50,C46,C41,C30)</f>
        <v>0</v>
      </c>
      <c r="D51" s="137">
        <f t="shared" si="11"/>
        <v>0</v>
      </c>
      <c r="E51" s="107">
        <f t="shared" si="11"/>
        <v>0</v>
      </c>
      <c r="F51" s="114">
        <f t="shared" si="11"/>
        <v>0</v>
      </c>
      <c r="G51" s="121">
        <f t="shared" si="11"/>
        <v>0</v>
      </c>
      <c r="H51" s="124">
        <f t="shared" si="11"/>
        <v>0</v>
      </c>
      <c r="I51" s="129">
        <f t="shared" si="11"/>
        <v>0</v>
      </c>
      <c r="J51" s="64">
        <f t="shared" si="11"/>
        <v>0</v>
      </c>
    </row>
    <row r="52" spans="1:10" ht="13.15" thickBot="1">
      <c r="A52" s="305" t="s">
        <v>98</v>
      </c>
      <c r="B52" s="306"/>
      <c r="C52" s="47">
        <f>ROUND(C51*0.2239,0)</f>
        <v>0</v>
      </c>
      <c r="D52" s="47">
        <f>SUM(J57:J64)</f>
        <v>0</v>
      </c>
      <c r="E52" s="47"/>
      <c r="F52" s="47">
        <f>SUM(J65:J66)</f>
        <v>0</v>
      </c>
      <c r="G52" s="47">
        <f>SUM(J67:J68)</f>
        <v>0</v>
      </c>
      <c r="H52" s="47">
        <f>SUM(J69:J70)</f>
        <v>0</v>
      </c>
      <c r="I52" s="47">
        <f>SUM(J71:J72)</f>
        <v>0</v>
      </c>
      <c r="J52" s="53">
        <f>SUM(C52:I52)</f>
        <v>0</v>
      </c>
    </row>
    <row r="53" spans="1:10" ht="13.15" thickBot="1">
      <c r="A53" s="307" t="s">
        <v>38</v>
      </c>
      <c r="B53" s="308"/>
      <c r="C53" s="64">
        <f>+C51+C52</f>
        <v>0</v>
      </c>
      <c r="D53" s="137">
        <f>+D51+D52</f>
        <v>0</v>
      </c>
      <c r="E53" s="107">
        <f t="shared" ref="E53:J53" si="12">+E51+E52</f>
        <v>0</v>
      </c>
      <c r="F53" s="114">
        <f t="shared" si="12"/>
        <v>0</v>
      </c>
      <c r="G53" s="121">
        <f t="shared" si="12"/>
        <v>0</v>
      </c>
      <c r="H53" s="124">
        <f t="shared" si="12"/>
        <v>0</v>
      </c>
      <c r="I53" s="129">
        <f t="shared" si="12"/>
        <v>0</v>
      </c>
      <c r="J53" s="64">
        <f t="shared" si="12"/>
        <v>0</v>
      </c>
    </row>
    <row r="54" spans="1:10">
      <c r="A54" s="185" t="s">
        <v>42</v>
      </c>
      <c r="B54" s="185"/>
      <c r="C54" s="185"/>
      <c r="D54" s="185"/>
      <c r="E54" s="185"/>
      <c r="F54" s="185"/>
      <c r="G54" s="185"/>
      <c r="H54" s="186"/>
      <c r="I54" s="186"/>
      <c r="J54" s="105" t="str">
        <f>IF(J73=D52+F52+G52+H52+I52,"In-kind balanced","Error in-kind not balanced")</f>
        <v>In-kind balanced</v>
      </c>
    </row>
    <row r="55" spans="1:10" s="8" customFormat="1" ht="50.1" customHeight="1">
      <c r="A55" s="287" t="s">
        <v>63</v>
      </c>
      <c r="B55" s="287"/>
      <c r="C55" s="5" t="s">
        <v>61</v>
      </c>
      <c r="D55" s="5" t="s">
        <v>64</v>
      </c>
      <c r="E55" s="5" t="s">
        <v>65</v>
      </c>
      <c r="F55" s="5" t="s">
        <v>66</v>
      </c>
      <c r="G55" s="5" t="s">
        <v>105</v>
      </c>
      <c r="H55" s="5" t="s">
        <v>30</v>
      </c>
      <c r="I55" s="5" t="s">
        <v>31</v>
      </c>
      <c r="J55" s="5" t="s">
        <v>62</v>
      </c>
    </row>
    <row r="56" spans="1:10">
      <c r="A56" s="288" t="s">
        <v>33</v>
      </c>
      <c r="B56" s="288"/>
      <c r="C56" s="65" t="s">
        <v>32</v>
      </c>
      <c r="D56" s="66">
        <v>100000</v>
      </c>
      <c r="E56" s="206">
        <v>0.5</v>
      </c>
      <c r="F56" s="207">
        <v>0.1</v>
      </c>
      <c r="G56" s="245">
        <v>1.1000000000000001</v>
      </c>
      <c r="H56" s="67">
        <f>ROUND(D56*E56*F56,0)</f>
        <v>5000</v>
      </c>
      <c r="I56" s="68">
        <f>ROUND(ROUND(D56*E56,0)-H56,0)</f>
        <v>45000</v>
      </c>
      <c r="J56" s="68">
        <f>ROUND(D56*E56*G56,0)</f>
        <v>55000</v>
      </c>
    </row>
    <row r="57" spans="1:10">
      <c r="A57" s="291" t="s">
        <v>9</v>
      </c>
      <c r="B57" s="292"/>
      <c r="C57" s="138"/>
      <c r="D57" s="139"/>
      <c r="E57" s="209"/>
      <c r="F57" s="210"/>
      <c r="G57" s="246"/>
      <c r="H57" s="140">
        <f t="shared" ref="H57:H72" si="13">ROUND(D57*E57*F57,0)</f>
        <v>0</v>
      </c>
      <c r="I57" s="140">
        <f t="shared" ref="I57:I72" si="14">ROUND(ROUND(D57*E57,0)-H57,0)</f>
        <v>0</v>
      </c>
      <c r="J57" s="140">
        <f t="shared" ref="J57:J72" si="15">ROUND(D57*E57*G57,0)</f>
        <v>0</v>
      </c>
    </row>
    <row r="58" spans="1:10">
      <c r="A58" s="291" t="s">
        <v>10</v>
      </c>
      <c r="B58" s="292"/>
      <c r="C58" s="138"/>
      <c r="D58" s="139"/>
      <c r="E58" s="209"/>
      <c r="F58" s="210"/>
      <c r="G58" s="246"/>
      <c r="H58" s="140">
        <f t="shared" si="13"/>
        <v>0</v>
      </c>
      <c r="I58" s="140">
        <f t="shared" si="14"/>
        <v>0</v>
      </c>
      <c r="J58" s="140">
        <f t="shared" si="15"/>
        <v>0</v>
      </c>
    </row>
    <row r="59" spans="1:10">
      <c r="A59" s="291" t="s">
        <v>11</v>
      </c>
      <c r="B59" s="292"/>
      <c r="C59" s="138"/>
      <c r="D59" s="139"/>
      <c r="E59" s="209"/>
      <c r="F59" s="210"/>
      <c r="G59" s="246"/>
      <c r="H59" s="140">
        <f t="shared" si="13"/>
        <v>0</v>
      </c>
      <c r="I59" s="140">
        <f t="shared" si="14"/>
        <v>0</v>
      </c>
      <c r="J59" s="140">
        <f t="shared" si="15"/>
        <v>0</v>
      </c>
    </row>
    <row r="60" spans="1:10">
      <c r="A60" s="293" t="s">
        <v>12</v>
      </c>
      <c r="B60" s="294"/>
      <c r="C60" s="138"/>
      <c r="D60" s="139"/>
      <c r="E60" s="209"/>
      <c r="F60" s="210"/>
      <c r="G60" s="246"/>
      <c r="H60" s="140">
        <f t="shared" si="13"/>
        <v>0</v>
      </c>
      <c r="I60" s="140">
        <f t="shared" si="14"/>
        <v>0</v>
      </c>
      <c r="J60" s="140">
        <f t="shared" si="15"/>
        <v>0</v>
      </c>
    </row>
    <row r="61" spans="1:10">
      <c r="A61" s="293" t="s">
        <v>13</v>
      </c>
      <c r="B61" s="294"/>
      <c r="C61" s="138"/>
      <c r="D61" s="139"/>
      <c r="E61" s="209"/>
      <c r="F61" s="210"/>
      <c r="G61" s="246"/>
      <c r="H61" s="140">
        <f t="shared" si="13"/>
        <v>0</v>
      </c>
      <c r="I61" s="140">
        <f t="shared" si="14"/>
        <v>0</v>
      </c>
      <c r="J61" s="140">
        <f t="shared" si="15"/>
        <v>0</v>
      </c>
    </row>
    <row r="62" spans="1:10">
      <c r="A62" s="293" t="s">
        <v>13</v>
      </c>
      <c r="B62" s="294"/>
      <c r="C62" s="138"/>
      <c r="D62" s="139"/>
      <c r="E62" s="209"/>
      <c r="F62" s="210"/>
      <c r="G62" s="246"/>
      <c r="H62" s="140">
        <f t="shared" si="13"/>
        <v>0</v>
      </c>
      <c r="I62" s="140">
        <f t="shared" si="14"/>
        <v>0</v>
      </c>
      <c r="J62" s="140">
        <f t="shared" si="15"/>
        <v>0</v>
      </c>
    </row>
    <row r="63" spans="1:10">
      <c r="A63" s="293" t="s">
        <v>13</v>
      </c>
      <c r="B63" s="294"/>
      <c r="C63" s="138"/>
      <c r="D63" s="139"/>
      <c r="E63" s="209"/>
      <c r="F63" s="210"/>
      <c r="G63" s="246"/>
      <c r="H63" s="140">
        <f t="shared" si="13"/>
        <v>0</v>
      </c>
      <c r="I63" s="140">
        <f t="shared" si="14"/>
        <v>0</v>
      </c>
      <c r="J63" s="140">
        <f t="shared" si="15"/>
        <v>0</v>
      </c>
    </row>
    <row r="64" spans="1:10">
      <c r="A64" s="293" t="s">
        <v>13</v>
      </c>
      <c r="B64" s="294"/>
      <c r="C64" s="138"/>
      <c r="D64" s="139"/>
      <c r="E64" s="209"/>
      <c r="F64" s="210"/>
      <c r="G64" s="246"/>
      <c r="H64" s="140">
        <f t="shared" si="13"/>
        <v>0</v>
      </c>
      <c r="I64" s="140">
        <f t="shared" si="14"/>
        <v>0</v>
      </c>
      <c r="J64" s="140">
        <f t="shared" si="15"/>
        <v>0</v>
      </c>
    </row>
    <row r="65" spans="1:10">
      <c r="A65" s="289" t="s">
        <v>48</v>
      </c>
      <c r="B65" s="289"/>
      <c r="C65" s="115" t="s">
        <v>43</v>
      </c>
      <c r="D65" s="116"/>
      <c r="E65" s="212"/>
      <c r="F65" s="213"/>
      <c r="G65" s="247"/>
      <c r="H65" s="117">
        <f t="shared" si="13"/>
        <v>0</v>
      </c>
      <c r="I65" s="117">
        <f t="shared" si="14"/>
        <v>0</v>
      </c>
      <c r="J65" s="117">
        <f t="shared" si="15"/>
        <v>0</v>
      </c>
    </row>
    <row r="66" spans="1:10">
      <c r="A66" s="289" t="s">
        <v>48</v>
      </c>
      <c r="B66" s="289"/>
      <c r="C66" s="115" t="s">
        <v>43</v>
      </c>
      <c r="D66" s="116"/>
      <c r="E66" s="212"/>
      <c r="F66" s="213"/>
      <c r="G66" s="247"/>
      <c r="H66" s="117">
        <f t="shared" si="13"/>
        <v>0</v>
      </c>
      <c r="I66" s="117">
        <f t="shared" si="14"/>
        <v>0</v>
      </c>
      <c r="J66" s="117">
        <f t="shared" si="15"/>
        <v>0</v>
      </c>
    </row>
    <row r="67" spans="1:10">
      <c r="A67" s="290" t="s">
        <v>49</v>
      </c>
      <c r="B67" s="290"/>
      <c r="C67" s="118" t="s">
        <v>44</v>
      </c>
      <c r="D67" s="119"/>
      <c r="E67" s="215"/>
      <c r="F67" s="216"/>
      <c r="G67" s="248"/>
      <c r="H67" s="122">
        <f t="shared" si="13"/>
        <v>0</v>
      </c>
      <c r="I67" s="122">
        <f t="shared" si="14"/>
        <v>0</v>
      </c>
      <c r="J67" s="122">
        <f t="shared" si="15"/>
        <v>0</v>
      </c>
    </row>
    <row r="68" spans="1:10">
      <c r="A68" s="290" t="s">
        <v>49</v>
      </c>
      <c r="B68" s="290"/>
      <c r="C68" s="118" t="s">
        <v>44</v>
      </c>
      <c r="D68" s="119"/>
      <c r="E68" s="215"/>
      <c r="F68" s="216"/>
      <c r="G68" s="248"/>
      <c r="H68" s="122">
        <f t="shared" si="13"/>
        <v>0</v>
      </c>
      <c r="I68" s="122">
        <f t="shared" si="14"/>
        <v>0</v>
      </c>
      <c r="J68" s="122">
        <f t="shared" si="15"/>
        <v>0</v>
      </c>
    </row>
    <row r="69" spans="1:10">
      <c r="A69" s="286" t="s">
        <v>50</v>
      </c>
      <c r="B69" s="286"/>
      <c r="C69" s="125" t="s">
        <v>45</v>
      </c>
      <c r="D69" s="126"/>
      <c r="E69" s="218"/>
      <c r="F69" s="219"/>
      <c r="G69" s="249"/>
      <c r="H69" s="127">
        <f t="shared" si="13"/>
        <v>0</v>
      </c>
      <c r="I69" s="127">
        <f t="shared" si="14"/>
        <v>0</v>
      </c>
      <c r="J69" s="127">
        <f t="shared" si="15"/>
        <v>0</v>
      </c>
    </row>
    <row r="70" spans="1:10">
      <c r="A70" s="286" t="s">
        <v>50</v>
      </c>
      <c r="B70" s="286"/>
      <c r="C70" s="125" t="s">
        <v>45</v>
      </c>
      <c r="D70" s="126"/>
      <c r="E70" s="218"/>
      <c r="F70" s="219"/>
      <c r="G70" s="249"/>
      <c r="H70" s="127">
        <f t="shared" si="13"/>
        <v>0</v>
      </c>
      <c r="I70" s="127">
        <f t="shared" si="14"/>
        <v>0</v>
      </c>
      <c r="J70" s="127">
        <f t="shared" si="15"/>
        <v>0</v>
      </c>
    </row>
    <row r="71" spans="1:10">
      <c r="A71" s="130" t="s">
        <v>51</v>
      </c>
      <c r="B71" s="130"/>
      <c r="C71" s="131" t="s">
        <v>46</v>
      </c>
      <c r="D71" s="132"/>
      <c r="E71" s="221"/>
      <c r="F71" s="222"/>
      <c r="G71" s="250"/>
      <c r="H71" s="133">
        <f t="shared" si="13"/>
        <v>0</v>
      </c>
      <c r="I71" s="133">
        <f t="shared" si="14"/>
        <v>0</v>
      </c>
      <c r="J71" s="133">
        <f t="shared" si="15"/>
        <v>0</v>
      </c>
    </row>
    <row r="72" spans="1:10">
      <c r="A72" s="203" t="s">
        <v>51</v>
      </c>
      <c r="B72" s="203"/>
      <c r="C72" s="131" t="s">
        <v>46</v>
      </c>
      <c r="D72" s="132"/>
      <c r="E72" s="221"/>
      <c r="F72" s="222"/>
      <c r="G72" s="250"/>
      <c r="H72" s="133">
        <f t="shared" si="13"/>
        <v>0</v>
      </c>
      <c r="I72" s="133">
        <f t="shared" si="14"/>
        <v>0</v>
      </c>
      <c r="J72" s="133">
        <f t="shared" si="15"/>
        <v>0</v>
      </c>
    </row>
    <row r="73" spans="1:10">
      <c r="A73" s="73"/>
      <c r="B73" s="73"/>
      <c r="C73" s="74"/>
      <c r="D73" s="75"/>
      <c r="E73" s="76"/>
      <c r="F73" s="77"/>
      <c r="G73" s="78"/>
      <c r="H73" s="79">
        <f>SUM(H57:H72)</f>
        <v>0</v>
      </c>
      <c r="I73" s="79">
        <f>SUM(I57:I72)</f>
        <v>0</v>
      </c>
      <c r="J73" s="79">
        <f>SUM(J57:J72)</f>
        <v>0</v>
      </c>
    </row>
  </sheetData>
  <protectedRanges>
    <protectedRange sqref="G7:I7 G8:G22 D7:D22" name="Base Salaries_1"/>
    <protectedRange sqref="A7:A22" name="Base Salaries_1_1_2"/>
    <protectedRange sqref="B64" name="Base Salaries_1_3"/>
    <protectedRange sqref="A57:A63" name="Base Salaries_1_1_4"/>
  </protectedRanges>
  <mergeCells count="59">
    <mergeCell ref="A9:B9"/>
    <mergeCell ref="A1:J1"/>
    <mergeCell ref="A2:J2"/>
    <mergeCell ref="B3:J3"/>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5:B35"/>
    <mergeCell ref="A22:B22"/>
    <mergeCell ref="A23:B23"/>
    <mergeCell ref="A25:B25"/>
    <mergeCell ref="A26:B26"/>
    <mergeCell ref="A27:B27"/>
    <mergeCell ref="A28:B28"/>
    <mergeCell ref="A29:B29"/>
    <mergeCell ref="A30:B30"/>
    <mergeCell ref="A32:B32"/>
    <mergeCell ref="A33:B33"/>
    <mergeCell ref="A34:B34"/>
    <mergeCell ref="A52:B52"/>
    <mergeCell ref="A36:B36"/>
    <mergeCell ref="A37:B37"/>
    <mergeCell ref="A38:B38"/>
    <mergeCell ref="A39:B39"/>
    <mergeCell ref="A40:B40"/>
    <mergeCell ref="A43:B43"/>
    <mergeCell ref="A44:B44"/>
    <mergeCell ref="A45:B45"/>
    <mergeCell ref="A48:B48"/>
    <mergeCell ref="A49:B49"/>
    <mergeCell ref="A51:B51"/>
    <mergeCell ref="A65:B65"/>
    <mergeCell ref="A53:B53"/>
    <mergeCell ref="A55:B55"/>
    <mergeCell ref="A56:B56"/>
    <mergeCell ref="A57:B57"/>
    <mergeCell ref="A58:B58"/>
    <mergeCell ref="A59:B59"/>
    <mergeCell ref="A60:B60"/>
    <mergeCell ref="A61:B61"/>
    <mergeCell ref="A62:B62"/>
    <mergeCell ref="A63:B63"/>
    <mergeCell ref="A64:B64"/>
    <mergeCell ref="A66:B66"/>
    <mergeCell ref="A67:B67"/>
    <mergeCell ref="A68:B68"/>
    <mergeCell ref="A69:B69"/>
    <mergeCell ref="A70:B70"/>
  </mergeCells>
  <dataValidations count="1">
    <dataValidation type="whole" allowBlank="1" showInputMessage="1" showErrorMessage="1" errorTitle="Numerical Cell" error="Only numbers may be entered in this cell.  Please round to the nearest whole number." sqref="J52 C6:I6 I56:J72 C23:I27 J48:J50 J6:J30 J43:J46 J32:J41 D7:I22" xr:uid="{00000000-0002-0000-0400-000000000000}">
      <formula1>0</formula1>
      <formula2>1000000</formula2>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3"/>
  <sheetViews>
    <sheetView topLeftCell="A23" workbookViewId="0">
      <selection activeCell="G56" sqref="G56"/>
    </sheetView>
  </sheetViews>
  <sheetFormatPr defaultColWidth="9.1328125" defaultRowHeight="12.75"/>
  <cols>
    <col min="1" max="1" width="19.3984375" style="15" customWidth="1"/>
    <col min="2" max="2" width="15.73046875" style="15" customWidth="1"/>
    <col min="3" max="9" width="13.1328125" style="15" customWidth="1"/>
    <col min="10" max="10" width="13.73046875" style="15" customWidth="1"/>
    <col min="11" max="11" width="12.3984375" style="3" customWidth="1"/>
    <col min="12" max="16384" width="9.1328125" style="3"/>
  </cols>
  <sheetData>
    <row r="1" spans="1:10" ht="43.5" customHeight="1">
      <c r="A1" s="310"/>
      <c r="B1" s="310"/>
      <c r="C1" s="310"/>
      <c r="D1" s="310"/>
      <c r="E1" s="310"/>
      <c r="F1" s="310"/>
      <c r="G1" s="310"/>
      <c r="H1" s="310"/>
      <c r="I1" s="310"/>
      <c r="J1" s="311"/>
    </row>
    <row r="2" spans="1:10" ht="5.45" customHeight="1">
      <c r="A2" s="339"/>
      <c r="B2" s="339"/>
      <c r="C2" s="339"/>
      <c r="D2" s="339"/>
      <c r="E2" s="339"/>
      <c r="F2" s="339"/>
      <c r="G2" s="339"/>
      <c r="H2" s="339"/>
      <c r="I2" s="339"/>
      <c r="J2" s="339"/>
    </row>
    <row r="3" spans="1:10" ht="18.75" customHeight="1">
      <c r="A3" s="39" t="s">
        <v>34</v>
      </c>
      <c r="B3" s="312">
        <f>'Budget Summary'!C3:C3</f>
        <v>0</v>
      </c>
      <c r="C3" s="313"/>
      <c r="D3" s="313"/>
      <c r="E3" s="313"/>
      <c r="F3" s="313"/>
      <c r="G3" s="313"/>
      <c r="H3" s="313"/>
      <c r="I3" s="313"/>
      <c r="J3" s="314"/>
    </row>
    <row r="4" spans="1:10" ht="16.5" customHeight="1">
      <c r="A4" s="231" t="s">
        <v>7</v>
      </c>
      <c r="B4" s="36" t="s">
        <v>104</v>
      </c>
      <c r="C4" s="37"/>
      <c r="D4" s="37"/>
      <c r="E4" s="37"/>
      <c r="F4" s="37"/>
      <c r="G4" s="37"/>
      <c r="H4" s="37"/>
      <c r="I4" s="37"/>
      <c r="J4" s="38"/>
    </row>
    <row r="5" spans="1:10" ht="47.25" customHeight="1">
      <c r="A5" s="244" t="s">
        <v>97</v>
      </c>
      <c r="B5" s="40" t="s">
        <v>27</v>
      </c>
      <c r="C5" s="134" t="s">
        <v>32</v>
      </c>
      <c r="D5" s="135" t="s">
        <v>55</v>
      </c>
      <c r="E5" s="108" t="s">
        <v>47</v>
      </c>
      <c r="F5" s="112" t="s">
        <v>56</v>
      </c>
      <c r="G5" s="111" t="s">
        <v>57</v>
      </c>
      <c r="H5" s="110" t="s">
        <v>58</v>
      </c>
      <c r="I5" s="109" t="s">
        <v>59</v>
      </c>
      <c r="J5" s="41" t="s">
        <v>41</v>
      </c>
    </row>
    <row r="6" spans="1:10" ht="13.5" customHeight="1">
      <c r="A6" s="82" t="s">
        <v>8</v>
      </c>
      <c r="B6" s="83"/>
      <c r="C6" s="42"/>
      <c r="D6" s="42"/>
      <c r="E6" s="42"/>
      <c r="F6" s="42"/>
      <c r="G6" s="42"/>
      <c r="H6" s="42"/>
      <c r="I6" s="42"/>
      <c r="J6" s="43"/>
    </row>
    <row r="7" spans="1:10" ht="13.5" customHeight="1">
      <c r="A7" s="291" t="str">
        <f t="shared" ref="A7:A22" si="0">A57</f>
        <v>Principal Researcher</v>
      </c>
      <c r="B7" s="292"/>
      <c r="C7" s="44">
        <f>H57</f>
        <v>0</v>
      </c>
      <c r="D7" s="45">
        <f>I57</f>
        <v>0</v>
      </c>
      <c r="E7" s="46"/>
      <c r="F7" s="46"/>
      <c r="G7" s="47"/>
      <c r="H7" s="47"/>
      <c r="I7" s="47"/>
      <c r="J7" s="48">
        <f>SUM(C7:I7)</f>
        <v>0</v>
      </c>
    </row>
    <row r="8" spans="1:10" ht="15" customHeight="1">
      <c r="A8" s="291" t="str">
        <f t="shared" si="0"/>
        <v>Supervisor</v>
      </c>
      <c r="B8" s="292"/>
      <c r="C8" s="44">
        <f t="shared" ref="C8:D22" si="1">H58</f>
        <v>0</v>
      </c>
      <c r="D8" s="45">
        <f t="shared" si="1"/>
        <v>0</v>
      </c>
      <c r="E8" s="46"/>
      <c r="F8" s="46"/>
      <c r="G8" s="47"/>
      <c r="H8" s="47"/>
      <c r="I8" s="47"/>
      <c r="J8" s="48">
        <f t="shared" ref="J8:J22" si="2">SUM(C8:I8)</f>
        <v>0</v>
      </c>
    </row>
    <row r="9" spans="1:10" ht="15" customHeight="1">
      <c r="A9" s="291" t="str">
        <f t="shared" si="0"/>
        <v>Technical Staff</v>
      </c>
      <c r="B9" s="292"/>
      <c r="C9" s="44">
        <f t="shared" si="1"/>
        <v>0</v>
      </c>
      <c r="D9" s="45">
        <f t="shared" si="1"/>
        <v>0</v>
      </c>
      <c r="E9" s="46"/>
      <c r="F9" s="46"/>
      <c r="G9" s="47"/>
      <c r="H9" s="47"/>
      <c r="I9" s="47"/>
      <c r="J9" s="48">
        <f t="shared" si="2"/>
        <v>0</v>
      </c>
    </row>
    <row r="10" spans="1:10" ht="15" customHeight="1">
      <c r="A10" s="291" t="str">
        <f t="shared" si="0"/>
        <v>Student(s)</v>
      </c>
      <c r="B10" s="292"/>
      <c r="C10" s="44">
        <f t="shared" si="1"/>
        <v>0</v>
      </c>
      <c r="D10" s="45">
        <f t="shared" si="1"/>
        <v>0</v>
      </c>
      <c r="E10" s="46"/>
      <c r="F10" s="46"/>
      <c r="G10" s="47"/>
      <c r="H10" s="233"/>
      <c r="I10" s="47"/>
      <c r="J10" s="48">
        <f t="shared" si="2"/>
        <v>0</v>
      </c>
    </row>
    <row r="11" spans="1:10" ht="15" customHeight="1">
      <c r="A11" s="291" t="str">
        <f t="shared" si="0"/>
        <v>Other (please specify)</v>
      </c>
      <c r="B11" s="292"/>
      <c r="C11" s="44">
        <f t="shared" si="1"/>
        <v>0</v>
      </c>
      <c r="D11" s="45">
        <f t="shared" si="1"/>
        <v>0</v>
      </c>
      <c r="E11" s="46"/>
      <c r="F11" s="46"/>
      <c r="G11" s="49"/>
      <c r="H11" s="49"/>
      <c r="I11" s="49"/>
      <c r="J11" s="48">
        <f t="shared" si="2"/>
        <v>0</v>
      </c>
    </row>
    <row r="12" spans="1:10" ht="15" customHeight="1">
      <c r="A12" s="291" t="str">
        <f t="shared" si="0"/>
        <v>Other (please specify)</v>
      </c>
      <c r="B12" s="292"/>
      <c r="C12" s="44">
        <f t="shared" si="1"/>
        <v>0</v>
      </c>
      <c r="D12" s="45">
        <f t="shared" si="1"/>
        <v>0</v>
      </c>
      <c r="E12" s="46"/>
      <c r="F12" s="46"/>
      <c r="G12" s="49"/>
      <c r="H12" s="49"/>
      <c r="I12" s="49"/>
      <c r="J12" s="48">
        <f t="shared" si="2"/>
        <v>0</v>
      </c>
    </row>
    <row r="13" spans="1:10" ht="15" customHeight="1">
      <c r="A13" s="291" t="str">
        <f t="shared" si="0"/>
        <v>Other (please specify)</v>
      </c>
      <c r="B13" s="292"/>
      <c r="C13" s="44">
        <f t="shared" si="1"/>
        <v>0</v>
      </c>
      <c r="D13" s="45">
        <f t="shared" si="1"/>
        <v>0</v>
      </c>
      <c r="E13" s="46"/>
      <c r="F13" s="46"/>
      <c r="G13" s="49"/>
      <c r="H13" s="49"/>
      <c r="I13" s="49"/>
      <c r="J13" s="48">
        <f t="shared" si="2"/>
        <v>0</v>
      </c>
    </row>
    <row r="14" spans="1:10" ht="15" customHeight="1">
      <c r="A14" s="291" t="str">
        <f t="shared" si="0"/>
        <v>Other (please specify)</v>
      </c>
      <c r="B14" s="292"/>
      <c r="C14" s="44">
        <f t="shared" si="1"/>
        <v>0</v>
      </c>
      <c r="D14" s="45">
        <f t="shared" si="1"/>
        <v>0</v>
      </c>
      <c r="E14" s="46"/>
      <c r="F14" s="46"/>
      <c r="G14" s="49"/>
      <c r="H14" s="49"/>
      <c r="I14" s="49"/>
      <c r="J14" s="48">
        <f t="shared" si="2"/>
        <v>0</v>
      </c>
    </row>
    <row r="15" spans="1:10" ht="15" customHeight="1">
      <c r="A15" s="333" t="str">
        <f t="shared" si="0"/>
        <v>Other P1</v>
      </c>
      <c r="B15" s="334"/>
      <c r="C15" s="44">
        <f t="shared" si="1"/>
        <v>0</v>
      </c>
      <c r="D15" s="45"/>
      <c r="E15" s="46"/>
      <c r="F15" s="46">
        <f>I65</f>
        <v>0</v>
      </c>
      <c r="G15" s="49"/>
      <c r="H15" s="49"/>
      <c r="I15" s="49"/>
      <c r="J15" s="48">
        <f t="shared" si="2"/>
        <v>0</v>
      </c>
    </row>
    <row r="16" spans="1:10" ht="15" customHeight="1">
      <c r="A16" s="333" t="str">
        <f t="shared" si="0"/>
        <v>Other P1</v>
      </c>
      <c r="B16" s="334"/>
      <c r="C16" s="44">
        <f t="shared" si="1"/>
        <v>0</v>
      </c>
      <c r="D16" s="45"/>
      <c r="E16" s="46"/>
      <c r="F16" s="46">
        <f>I66</f>
        <v>0</v>
      </c>
      <c r="G16" s="49"/>
      <c r="H16" s="49"/>
      <c r="I16" s="49"/>
      <c r="J16" s="48">
        <f t="shared" si="2"/>
        <v>0</v>
      </c>
    </row>
    <row r="17" spans="1:10" ht="15" customHeight="1">
      <c r="A17" s="335" t="str">
        <f t="shared" si="0"/>
        <v>Other P2</v>
      </c>
      <c r="B17" s="336"/>
      <c r="C17" s="44">
        <f t="shared" si="1"/>
        <v>0</v>
      </c>
      <c r="D17" s="45"/>
      <c r="E17" s="46"/>
      <c r="F17" s="46"/>
      <c r="G17" s="49">
        <f>I67</f>
        <v>0</v>
      </c>
      <c r="H17" s="49"/>
      <c r="I17" s="49"/>
      <c r="J17" s="48">
        <f t="shared" si="2"/>
        <v>0</v>
      </c>
    </row>
    <row r="18" spans="1:10" ht="15" customHeight="1">
      <c r="A18" s="335" t="str">
        <f t="shared" si="0"/>
        <v>Other P2</v>
      </c>
      <c r="B18" s="336"/>
      <c r="C18" s="44">
        <f t="shared" si="1"/>
        <v>0</v>
      </c>
      <c r="D18" s="45"/>
      <c r="E18" s="46"/>
      <c r="F18" s="46"/>
      <c r="G18" s="49">
        <f>I68</f>
        <v>0</v>
      </c>
      <c r="H18" s="49"/>
      <c r="I18" s="49"/>
      <c r="J18" s="48">
        <f t="shared" si="2"/>
        <v>0</v>
      </c>
    </row>
    <row r="19" spans="1:10" ht="15" customHeight="1">
      <c r="A19" s="337" t="str">
        <f t="shared" si="0"/>
        <v>Other P3</v>
      </c>
      <c r="B19" s="338"/>
      <c r="C19" s="44">
        <f t="shared" si="1"/>
        <v>0</v>
      </c>
      <c r="D19" s="45"/>
      <c r="E19" s="46"/>
      <c r="F19" s="46"/>
      <c r="G19" s="49"/>
      <c r="H19" s="49">
        <f>I69</f>
        <v>0</v>
      </c>
      <c r="I19" s="49"/>
      <c r="J19" s="48">
        <f t="shared" si="2"/>
        <v>0</v>
      </c>
    </row>
    <row r="20" spans="1:10" ht="15" customHeight="1">
      <c r="A20" s="337" t="str">
        <f t="shared" si="0"/>
        <v>Other P3</v>
      </c>
      <c r="B20" s="338"/>
      <c r="C20" s="44">
        <f t="shared" si="1"/>
        <v>0</v>
      </c>
      <c r="D20" s="45"/>
      <c r="E20" s="46"/>
      <c r="F20" s="46"/>
      <c r="G20" s="49"/>
      <c r="H20" s="49">
        <f>I70</f>
        <v>0</v>
      </c>
      <c r="I20" s="49"/>
      <c r="J20" s="48">
        <f t="shared" si="2"/>
        <v>0</v>
      </c>
    </row>
    <row r="21" spans="1:10" ht="15" customHeight="1">
      <c r="A21" s="331" t="str">
        <f t="shared" si="0"/>
        <v>Other P4</v>
      </c>
      <c r="B21" s="332"/>
      <c r="C21" s="44">
        <f t="shared" si="1"/>
        <v>0</v>
      </c>
      <c r="D21" s="45"/>
      <c r="E21" s="46"/>
      <c r="F21" s="46"/>
      <c r="G21" s="49"/>
      <c r="H21" s="49"/>
      <c r="I21" s="49">
        <f>I71</f>
        <v>0</v>
      </c>
      <c r="J21" s="48">
        <f t="shared" si="2"/>
        <v>0</v>
      </c>
    </row>
    <row r="22" spans="1:10" ht="15" customHeight="1" thickBot="1">
      <c r="A22" s="331" t="str">
        <f t="shared" si="0"/>
        <v>Other P4</v>
      </c>
      <c r="B22" s="332"/>
      <c r="C22" s="44">
        <f t="shared" si="1"/>
        <v>0</v>
      </c>
      <c r="D22" s="45">
        <f>I64</f>
        <v>0</v>
      </c>
      <c r="E22" s="46"/>
      <c r="F22" s="46"/>
      <c r="G22" s="49"/>
      <c r="H22" s="49"/>
      <c r="I22" s="49">
        <f>I72</f>
        <v>0</v>
      </c>
      <c r="J22" s="48">
        <f t="shared" si="2"/>
        <v>0</v>
      </c>
    </row>
    <row r="23" spans="1:10" ht="14.25" customHeight="1" thickBot="1">
      <c r="A23" s="317" t="s">
        <v>14</v>
      </c>
      <c r="B23" s="318"/>
      <c r="C23" s="234">
        <f t="shared" ref="C23:I23" si="3">SUM(C7:C22)</f>
        <v>0</v>
      </c>
      <c r="D23" s="235">
        <f t="shared" si="3"/>
        <v>0</v>
      </c>
      <c r="E23" s="236">
        <f t="shared" si="3"/>
        <v>0</v>
      </c>
      <c r="F23" s="145">
        <f t="shared" si="3"/>
        <v>0</v>
      </c>
      <c r="G23" s="149">
        <f t="shared" si="3"/>
        <v>0</v>
      </c>
      <c r="H23" s="151">
        <f t="shared" si="3"/>
        <v>0</v>
      </c>
      <c r="I23" s="147">
        <f t="shared" si="3"/>
        <v>0</v>
      </c>
      <c r="J23" s="84">
        <f>SUM(C23:I23)</f>
        <v>0</v>
      </c>
    </row>
    <row r="24" spans="1:10" ht="13.5" customHeight="1">
      <c r="A24" s="82" t="s">
        <v>15</v>
      </c>
      <c r="B24" s="9"/>
      <c r="C24" s="86"/>
      <c r="D24" s="86"/>
      <c r="E24" s="86"/>
      <c r="F24" s="86"/>
      <c r="G24" s="86"/>
      <c r="H24" s="86"/>
      <c r="I24" s="86"/>
      <c r="J24" s="253"/>
    </row>
    <row r="25" spans="1:10" ht="15" customHeight="1">
      <c r="A25" s="319" t="s">
        <v>16</v>
      </c>
      <c r="B25" s="320"/>
      <c r="C25" s="47"/>
      <c r="D25" s="47"/>
      <c r="E25" s="47"/>
      <c r="F25" s="47"/>
      <c r="G25" s="47"/>
      <c r="H25" s="47"/>
      <c r="I25" s="47"/>
      <c r="J25" s="88">
        <f>SUM(C25:I25)</f>
        <v>0</v>
      </c>
    </row>
    <row r="26" spans="1:10" ht="15" customHeight="1">
      <c r="A26" s="319" t="s">
        <v>17</v>
      </c>
      <c r="B26" s="320"/>
      <c r="C26" s="47"/>
      <c r="D26" s="47"/>
      <c r="E26" s="47"/>
      <c r="F26" s="47"/>
      <c r="G26" s="47"/>
      <c r="H26" s="47"/>
      <c r="I26" s="47"/>
      <c r="J26" s="88">
        <f t="shared" ref="J26:J28" si="4">SUM(C26:I26)</f>
        <v>0</v>
      </c>
    </row>
    <row r="27" spans="1:10" ht="15" customHeight="1">
      <c r="A27" s="319" t="s">
        <v>18</v>
      </c>
      <c r="B27" s="320"/>
      <c r="C27" s="47"/>
      <c r="D27" s="47"/>
      <c r="E27" s="47"/>
      <c r="F27" s="47"/>
      <c r="G27" s="47"/>
      <c r="H27" s="47"/>
      <c r="I27" s="47"/>
      <c r="J27" s="88">
        <f t="shared" si="4"/>
        <v>0</v>
      </c>
    </row>
    <row r="28" spans="1:10" ht="15" customHeight="1" thickBot="1">
      <c r="A28" s="321" t="s">
        <v>13</v>
      </c>
      <c r="B28" s="322"/>
      <c r="C28" s="49"/>
      <c r="D28" s="49"/>
      <c r="E28" s="49"/>
      <c r="F28" s="49"/>
      <c r="G28" s="49"/>
      <c r="H28" s="49"/>
      <c r="I28" s="49"/>
      <c r="J28" s="88">
        <f t="shared" si="4"/>
        <v>0</v>
      </c>
    </row>
    <row r="29" spans="1:10" ht="15" customHeight="1" thickBot="1">
      <c r="A29" s="323" t="s">
        <v>19</v>
      </c>
      <c r="B29" s="324"/>
      <c r="C29" s="89">
        <f t="shared" ref="C29:I29" si="5">SUM(C25:C28)</f>
        <v>0</v>
      </c>
      <c r="D29" s="142">
        <f t="shared" si="5"/>
        <v>0</v>
      </c>
      <c r="E29" s="144">
        <f t="shared" si="5"/>
        <v>0</v>
      </c>
      <c r="F29" s="146">
        <f t="shared" si="5"/>
        <v>0</v>
      </c>
      <c r="G29" s="150">
        <f t="shared" si="5"/>
        <v>0</v>
      </c>
      <c r="H29" s="152">
        <f t="shared" si="5"/>
        <v>0</v>
      </c>
      <c r="I29" s="148">
        <f t="shared" si="5"/>
        <v>0</v>
      </c>
      <c r="J29" s="89">
        <f>SUM(C29:I29)</f>
        <v>0</v>
      </c>
    </row>
    <row r="30" spans="1:10" ht="15.75" customHeight="1" thickBot="1">
      <c r="A30" s="328" t="s">
        <v>20</v>
      </c>
      <c r="B30" s="315"/>
      <c r="C30" s="50">
        <f t="shared" ref="C30:I30" si="6">C29+C23</f>
        <v>0</v>
      </c>
      <c r="D30" s="136">
        <f t="shared" si="6"/>
        <v>0</v>
      </c>
      <c r="E30" s="106">
        <f t="shared" si="6"/>
        <v>0</v>
      </c>
      <c r="F30" s="113">
        <f t="shared" si="6"/>
        <v>0</v>
      </c>
      <c r="G30" s="120">
        <f t="shared" si="6"/>
        <v>0</v>
      </c>
      <c r="H30" s="123">
        <f t="shared" si="6"/>
        <v>0</v>
      </c>
      <c r="I30" s="128">
        <f t="shared" si="6"/>
        <v>0</v>
      </c>
      <c r="J30" s="89">
        <f>SUM(C30:I30)</f>
        <v>0</v>
      </c>
    </row>
    <row r="31" spans="1:10" ht="15" customHeight="1">
      <c r="A31" s="239" t="s">
        <v>21</v>
      </c>
      <c r="B31" s="2"/>
      <c r="C31" s="92"/>
      <c r="D31" s="93"/>
      <c r="E31" s="93"/>
      <c r="F31" s="94"/>
      <c r="G31" s="94"/>
      <c r="H31" s="94"/>
      <c r="I31" s="94"/>
      <c r="J31" s="95"/>
    </row>
    <row r="32" spans="1:10" ht="15" customHeight="1">
      <c r="A32" s="295"/>
      <c r="B32" s="295"/>
      <c r="C32" s="47"/>
      <c r="D32" s="47"/>
      <c r="E32" s="47"/>
      <c r="F32" s="47"/>
      <c r="G32" s="47"/>
      <c r="H32" s="47"/>
      <c r="I32" s="47"/>
      <c r="J32" s="88">
        <f>SUM(C32:I32)</f>
        <v>0</v>
      </c>
    </row>
    <row r="33" spans="1:10" ht="15" customHeight="1">
      <c r="A33" s="295"/>
      <c r="B33" s="295"/>
      <c r="C33" s="47"/>
      <c r="D33" s="47"/>
      <c r="E33" s="47"/>
      <c r="F33" s="47"/>
      <c r="G33" s="47"/>
      <c r="H33" s="47"/>
      <c r="I33" s="47"/>
      <c r="J33" s="88">
        <f t="shared" ref="J33:J40" si="7">SUM(C33:I33)</f>
        <v>0</v>
      </c>
    </row>
    <row r="34" spans="1:10" ht="15" customHeight="1">
      <c r="A34" s="295"/>
      <c r="B34" s="295"/>
      <c r="C34" s="47"/>
      <c r="D34" s="47"/>
      <c r="E34" s="47"/>
      <c r="F34" s="47"/>
      <c r="G34" s="47"/>
      <c r="H34" s="47"/>
      <c r="I34" s="47"/>
      <c r="J34" s="88">
        <f t="shared" si="7"/>
        <v>0</v>
      </c>
    </row>
    <row r="35" spans="1:10" ht="15" customHeight="1">
      <c r="A35" s="295"/>
      <c r="B35" s="295"/>
      <c r="C35" s="47"/>
      <c r="D35" s="47"/>
      <c r="E35" s="47"/>
      <c r="F35" s="47"/>
      <c r="G35" s="47"/>
      <c r="H35" s="47"/>
      <c r="I35" s="47"/>
      <c r="J35" s="88">
        <f t="shared" si="7"/>
        <v>0</v>
      </c>
    </row>
    <row r="36" spans="1:10" ht="15" customHeight="1">
      <c r="A36" s="295"/>
      <c r="B36" s="295"/>
      <c r="C36" s="47"/>
      <c r="D36" s="47"/>
      <c r="E36" s="47"/>
      <c r="F36" s="47"/>
      <c r="G36" s="47"/>
      <c r="H36" s="47"/>
      <c r="I36" s="47"/>
      <c r="J36" s="88">
        <f t="shared" si="7"/>
        <v>0</v>
      </c>
    </row>
    <row r="37" spans="1:10" ht="15" customHeight="1">
      <c r="A37" s="295"/>
      <c r="B37" s="295"/>
      <c r="C37" s="47"/>
      <c r="D37" s="47"/>
      <c r="E37" s="47"/>
      <c r="F37" s="47"/>
      <c r="G37" s="47"/>
      <c r="H37" s="47"/>
      <c r="I37" s="47"/>
      <c r="J37" s="88">
        <f t="shared" si="7"/>
        <v>0</v>
      </c>
    </row>
    <row r="38" spans="1:10" ht="15" customHeight="1">
      <c r="A38" s="295"/>
      <c r="B38" s="295"/>
      <c r="C38" s="47"/>
      <c r="D38" s="47"/>
      <c r="E38" s="47"/>
      <c r="F38" s="47"/>
      <c r="G38" s="47"/>
      <c r="H38" s="47"/>
      <c r="I38" s="47"/>
      <c r="J38" s="88">
        <f t="shared" si="7"/>
        <v>0</v>
      </c>
    </row>
    <row r="39" spans="1:10" ht="15" customHeight="1">
      <c r="A39" s="295"/>
      <c r="B39" s="295"/>
      <c r="C39" s="47"/>
      <c r="D39" s="47"/>
      <c r="E39" s="47"/>
      <c r="F39" s="47"/>
      <c r="G39" s="47"/>
      <c r="H39" s="47"/>
      <c r="I39" s="47"/>
      <c r="J39" s="88">
        <f t="shared" si="7"/>
        <v>0</v>
      </c>
    </row>
    <row r="40" spans="1:10" ht="15" customHeight="1" thickBot="1">
      <c r="A40" s="295"/>
      <c r="B40" s="295"/>
      <c r="C40" s="49"/>
      <c r="D40" s="49"/>
      <c r="E40" s="49"/>
      <c r="F40" s="49"/>
      <c r="G40" s="49"/>
      <c r="H40" s="49"/>
      <c r="I40" s="49"/>
      <c r="J40" s="88">
        <f t="shared" si="7"/>
        <v>0</v>
      </c>
    </row>
    <row r="41" spans="1:10" ht="15.75" customHeight="1" thickBot="1">
      <c r="A41" s="2"/>
      <c r="B41" s="252" t="s">
        <v>22</v>
      </c>
      <c r="C41" s="50">
        <f t="shared" ref="C41:I41" si="8">SUM(C32:C40)</f>
        <v>0</v>
      </c>
      <c r="D41" s="136">
        <f t="shared" si="8"/>
        <v>0</v>
      </c>
      <c r="E41" s="106">
        <f t="shared" si="8"/>
        <v>0</v>
      </c>
      <c r="F41" s="113">
        <f t="shared" si="8"/>
        <v>0</v>
      </c>
      <c r="G41" s="120">
        <f t="shared" si="8"/>
        <v>0</v>
      </c>
      <c r="H41" s="123">
        <f t="shared" si="8"/>
        <v>0</v>
      </c>
      <c r="I41" s="128">
        <f t="shared" si="8"/>
        <v>0</v>
      </c>
      <c r="J41" s="50">
        <f>SUM(C41:I41)</f>
        <v>0</v>
      </c>
    </row>
    <row r="42" spans="1:10" ht="15" customHeight="1">
      <c r="A42" s="96" t="s">
        <v>26</v>
      </c>
      <c r="B42" s="2"/>
      <c r="C42" s="97"/>
      <c r="D42" s="98"/>
      <c r="E42" s="98"/>
      <c r="F42" s="99"/>
      <c r="G42" s="99"/>
      <c r="H42" s="99"/>
      <c r="I42" s="99"/>
      <c r="J42" s="100"/>
    </row>
    <row r="43" spans="1:10" ht="15" customHeight="1">
      <c r="A43" s="295"/>
      <c r="B43" s="295"/>
      <c r="C43" s="47"/>
      <c r="D43" s="47"/>
      <c r="E43" s="47"/>
      <c r="F43" s="47"/>
      <c r="G43" s="47"/>
      <c r="H43" s="47"/>
      <c r="I43" s="47"/>
      <c r="J43" s="88">
        <f>SUM(C43:I43)</f>
        <v>0</v>
      </c>
    </row>
    <row r="44" spans="1:10" ht="15" customHeight="1">
      <c r="A44" s="295"/>
      <c r="B44" s="295"/>
      <c r="C44" s="47"/>
      <c r="D44" s="47"/>
      <c r="E44" s="47"/>
      <c r="F44" s="47"/>
      <c r="G44" s="47"/>
      <c r="H44" s="47"/>
      <c r="I44" s="47"/>
      <c r="J44" s="88">
        <f t="shared" ref="J44:J45" si="9">SUM(C44:I44)</f>
        <v>0</v>
      </c>
    </row>
    <row r="45" spans="1:10" ht="15" customHeight="1" thickBot="1">
      <c r="A45" s="295"/>
      <c r="B45" s="295"/>
      <c r="C45" s="49"/>
      <c r="D45" s="49"/>
      <c r="E45" s="49"/>
      <c r="F45" s="49"/>
      <c r="G45" s="49"/>
      <c r="H45" s="49"/>
      <c r="I45" s="49"/>
      <c r="J45" s="88">
        <f t="shared" si="9"/>
        <v>0</v>
      </c>
    </row>
    <row r="46" spans="1:10" ht="15.75" customHeight="1" thickBot="1">
      <c r="A46" s="2"/>
      <c r="B46" s="252" t="s">
        <v>23</v>
      </c>
      <c r="C46" s="50">
        <f t="shared" ref="C46:I46" si="10">SUM(C43:C45)</f>
        <v>0</v>
      </c>
      <c r="D46" s="136">
        <f t="shared" si="10"/>
        <v>0</v>
      </c>
      <c r="E46" s="106">
        <f t="shared" si="10"/>
        <v>0</v>
      </c>
      <c r="F46" s="113">
        <f t="shared" si="10"/>
        <v>0</v>
      </c>
      <c r="G46" s="120">
        <f t="shared" si="10"/>
        <v>0</v>
      </c>
      <c r="H46" s="123">
        <f t="shared" si="10"/>
        <v>0</v>
      </c>
      <c r="I46" s="128">
        <f t="shared" si="10"/>
        <v>0</v>
      </c>
      <c r="J46" s="50">
        <f>SUM(C46:I46)</f>
        <v>0</v>
      </c>
    </row>
    <row r="47" spans="1:10" ht="15" customHeight="1">
      <c r="A47" s="251" t="s">
        <v>36</v>
      </c>
      <c r="B47" s="10" t="s">
        <v>28</v>
      </c>
      <c r="C47" s="103"/>
      <c r="D47" s="98"/>
      <c r="E47" s="97"/>
      <c r="F47" s="104"/>
      <c r="G47" s="104"/>
      <c r="H47" s="104"/>
      <c r="I47" s="104"/>
      <c r="J47" s="254"/>
    </row>
    <row r="48" spans="1:10" ht="15" customHeight="1">
      <c r="A48" s="295"/>
      <c r="B48" s="295"/>
      <c r="C48" s="63"/>
      <c r="D48" s="63"/>
      <c r="E48" s="47"/>
      <c r="F48" s="47"/>
      <c r="G48" s="47"/>
      <c r="H48" s="47"/>
      <c r="I48" s="47"/>
      <c r="J48" s="88">
        <f>SUM(C48:I48)</f>
        <v>0</v>
      </c>
    </row>
    <row r="49" spans="1:10" ht="15" customHeight="1" thickBot="1">
      <c r="A49" s="295"/>
      <c r="B49" s="295"/>
      <c r="C49" s="49"/>
      <c r="D49" s="49"/>
      <c r="E49" s="49"/>
      <c r="F49" s="49"/>
      <c r="G49" s="49"/>
      <c r="H49" s="49"/>
      <c r="I49" s="49"/>
      <c r="J49" s="88">
        <f>SUM(C49:I49)</f>
        <v>0</v>
      </c>
    </row>
    <row r="50" spans="1:10" ht="15.75" customHeight="1" thickBot="1">
      <c r="A50" s="2"/>
      <c r="B50" s="252" t="s">
        <v>25</v>
      </c>
      <c r="C50" s="50">
        <f>SUM(C48:C49)</f>
        <v>0</v>
      </c>
      <c r="D50" s="136">
        <f>SUM(D48:D49)</f>
        <v>0</v>
      </c>
      <c r="E50" s="106">
        <f>SUM(E48:E49)</f>
        <v>0</v>
      </c>
      <c r="F50" s="113">
        <f>SUM(F47:F48)</f>
        <v>0</v>
      </c>
      <c r="G50" s="120">
        <f>SUM(G48:G49)</f>
        <v>0</v>
      </c>
      <c r="H50" s="123">
        <f>SUM(H48:H49)</f>
        <v>0</v>
      </c>
      <c r="I50" s="128">
        <f>SUM(I48:I49)</f>
        <v>0</v>
      </c>
      <c r="J50" s="50">
        <f>SUM(C50:I50)</f>
        <v>0</v>
      </c>
    </row>
    <row r="51" spans="1:10" ht="16.5" customHeight="1" thickBot="1">
      <c r="A51" s="307" t="s">
        <v>37</v>
      </c>
      <c r="B51" s="308"/>
      <c r="C51" s="64">
        <f t="shared" ref="C51:J51" si="11">SUM(C50,C46,C41,C30)</f>
        <v>0</v>
      </c>
      <c r="D51" s="137">
        <f t="shared" si="11"/>
        <v>0</v>
      </c>
      <c r="E51" s="107">
        <f t="shared" si="11"/>
        <v>0</v>
      </c>
      <c r="F51" s="114">
        <f t="shared" si="11"/>
        <v>0</v>
      </c>
      <c r="G51" s="121">
        <f t="shared" si="11"/>
        <v>0</v>
      </c>
      <c r="H51" s="124">
        <f t="shared" si="11"/>
        <v>0</v>
      </c>
      <c r="I51" s="129">
        <f t="shared" si="11"/>
        <v>0</v>
      </c>
      <c r="J51" s="64">
        <f t="shared" si="11"/>
        <v>0</v>
      </c>
    </row>
    <row r="52" spans="1:10" ht="13.15" thickBot="1">
      <c r="A52" s="305" t="s">
        <v>98</v>
      </c>
      <c r="B52" s="306"/>
      <c r="C52" s="47">
        <f>ROUND(C51*0.2239,0)</f>
        <v>0</v>
      </c>
      <c r="D52" s="47">
        <f>SUM(J57:J64)</f>
        <v>0</v>
      </c>
      <c r="E52" s="47"/>
      <c r="F52" s="47">
        <f>SUM(J65:J66)</f>
        <v>0</v>
      </c>
      <c r="G52" s="47">
        <f>SUM(J67:J68)</f>
        <v>0</v>
      </c>
      <c r="H52" s="47">
        <f>SUM(J69:J70)</f>
        <v>0</v>
      </c>
      <c r="I52" s="47">
        <f>SUM(J71:J72)</f>
        <v>0</v>
      </c>
      <c r="J52" s="53">
        <f>SUM(C52:I52)</f>
        <v>0</v>
      </c>
    </row>
    <row r="53" spans="1:10" ht="13.15" thickBot="1">
      <c r="A53" s="307" t="s">
        <v>38</v>
      </c>
      <c r="B53" s="308"/>
      <c r="C53" s="64">
        <f>+C51+C52</f>
        <v>0</v>
      </c>
      <c r="D53" s="137">
        <f>+D51+D52</f>
        <v>0</v>
      </c>
      <c r="E53" s="107">
        <f t="shared" ref="E53:J53" si="12">+E51+E52</f>
        <v>0</v>
      </c>
      <c r="F53" s="114">
        <f t="shared" si="12"/>
        <v>0</v>
      </c>
      <c r="G53" s="121">
        <f t="shared" si="12"/>
        <v>0</v>
      </c>
      <c r="H53" s="124">
        <f t="shared" si="12"/>
        <v>0</v>
      </c>
      <c r="I53" s="129">
        <f t="shared" si="12"/>
        <v>0</v>
      </c>
      <c r="J53" s="64">
        <f t="shared" si="12"/>
        <v>0</v>
      </c>
    </row>
    <row r="54" spans="1:10">
      <c r="A54" s="185" t="s">
        <v>42</v>
      </c>
      <c r="B54" s="185"/>
      <c r="C54" s="185"/>
      <c r="D54" s="185"/>
      <c r="E54" s="185"/>
      <c r="F54" s="185"/>
      <c r="G54" s="185"/>
      <c r="H54" s="186"/>
      <c r="I54" s="186"/>
      <c r="J54" s="105" t="str">
        <f>IF(J73=D52+F52+G52+H52+I52,"In-kind balanced","Error in-kind not balanced")</f>
        <v>In-kind balanced</v>
      </c>
    </row>
    <row r="55" spans="1:10" s="8" customFormat="1" ht="50.1" customHeight="1">
      <c r="A55" s="287" t="s">
        <v>63</v>
      </c>
      <c r="B55" s="287"/>
      <c r="C55" s="5" t="s">
        <v>61</v>
      </c>
      <c r="D55" s="5" t="s">
        <v>64</v>
      </c>
      <c r="E55" s="5" t="s">
        <v>65</v>
      </c>
      <c r="F55" s="5" t="s">
        <v>66</v>
      </c>
      <c r="G55" s="5" t="s">
        <v>105</v>
      </c>
      <c r="H55" s="5" t="s">
        <v>30</v>
      </c>
      <c r="I55" s="5" t="s">
        <v>31</v>
      </c>
      <c r="J55" s="5" t="s">
        <v>62</v>
      </c>
    </row>
    <row r="56" spans="1:10">
      <c r="A56" s="288" t="s">
        <v>33</v>
      </c>
      <c r="B56" s="288"/>
      <c r="C56" s="65" t="s">
        <v>32</v>
      </c>
      <c r="D56" s="66">
        <v>100000</v>
      </c>
      <c r="E56" s="206">
        <v>0.5</v>
      </c>
      <c r="F56" s="207">
        <v>0.1</v>
      </c>
      <c r="G56" s="245">
        <v>1.1000000000000001</v>
      </c>
      <c r="H56" s="67">
        <f>ROUND(D56*E56*F56,0)</f>
        <v>5000</v>
      </c>
      <c r="I56" s="68">
        <f>ROUND(ROUND(D56*E56,0)-H56,0)</f>
        <v>45000</v>
      </c>
      <c r="J56" s="68">
        <f>ROUND(D56*E56*G56,0)</f>
        <v>55000</v>
      </c>
    </row>
    <row r="57" spans="1:10">
      <c r="A57" s="291" t="s">
        <v>9</v>
      </c>
      <c r="B57" s="292"/>
      <c r="C57" s="138"/>
      <c r="D57" s="139"/>
      <c r="E57" s="209"/>
      <c r="F57" s="210"/>
      <c r="G57" s="246"/>
      <c r="H57" s="140">
        <f t="shared" ref="H57:H72" si="13">ROUND(D57*E57*F57,0)</f>
        <v>0</v>
      </c>
      <c r="I57" s="140">
        <f t="shared" ref="I57:I72" si="14">ROUND(ROUND(D57*E57,0)-H57,0)</f>
        <v>0</v>
      </c>
      <c r="J57" s="140">
        <f t="shared" ref="J57:J72" si="15">ROUND(D57*E57*G57,0)</f>
        <v>0</v>
      </c>
    </row>
    <row r="58" spans="1:10">
      <c r="A58" s="291" t="s">
        <v>10</v>
      </c>
      <c r="B58" s="292"/>
      <c r="C58" s="138"/>
      <c r="D58" s="139"/>
      <c r="E58" s="209"/>
      <c r="F58" s="210"/>
      <c r="G58" s="246"/>
      <c r="H58" s="140">
        <f t="shared" si="13"/>
        <v>0</v>
      </c>
      <c r="I58" s="140">
        <f t="shared" si="14"/>
        <v>0</v>
      </c>
      <c r="J58" s="140">
        <f t="shared" si="15"/>
        <v>0</v>
      </c>
    </row>
    <row r="59" spans="1:10">
      <c r="A59" s="291" t="s">
        <v>11</v>
      </c>
      <c r="B59" s="292"/>
      <c r="C59" s="138"/>
      <c r="D59" s="139"/>
      <c r="E59" s="209"/>
      <c r="F59" s="210"/>
      <c r="G59" s="246"/>
      <c r="H59" s="140">
        <f t="shared" si="13"/>
        <v>0</v>
      </c>
      <c r="I59" s="140">
        <f t="shared" si="14"/>
        <v>0</v>
      </c>
      <c r="J59" s="140">
        <f t="shared" si="15"/>
        <v>0</v>
      </c>
    </row>
    <row r="60" spans="1:10">
      <c r="A60" s="293" t="s">
        <v>12</v>
      </c>
      <c r="B60" s="294"/>
      <c r="C60" s="138"/>
      <c r="D60" s="139"/>
      <c r="E60" s="209"/>
      <c r="F60" s="210"/>
      <c r="G60" s="246"/>
      <c r="H60" s="140">
        <f t="shared" si="13"/>
        <v>0</v>
      </c>
      <c r="I60" s="140">
        <f t="shared" si="14"/>
        <v>0</v>
      </c>
      <c r="J60" s="140">
        <f t="shared" si="15"/>
        <v>0</v>
      </c>
    </row>
    <row r="61" spans="1:10">
      <c r="A61" s="293" t="s">
        <v>13</v>
      </c>
      <c r="B61" s="294"/>
      <c r="C61" s="138"/>
      <c r="D61" s="139"/>
      <c r="E61" s="209"/>
      <c r="F61" s="210"/>
      <c r="G61" s="246"/>
      <c r="H61" s="140">
        <f t="shared" si="13"/>
        <v>0</v>
      </c>
      <c r="I61" s="140">
        <f t="shared" si="14"/>
        <v>0</v>
      </c>
      <c r="J61" s="140">
        <f t="shared" si="15"/>
        <v>0</v>
      </c>
    </row>
    <row r="62" spans="1:10">
      <c r="A62" s="293" t="s">
        <v>13</v>
      </c>
      <c r="B62" s="294"/>
      <c r="C62" s="138"/>
      <c r="D62" s="139"/>
      <c r="E62" s="209"/>
      <c r="F62" s="210"/>
      <c r="G62" s="246"/>
      <c r="H62" s="140">
        <f t="shared" si="13"/>
        <v>0</v>
      </c>
      <c r="I62" s="140">
        <f t="shared" si="14"/>
        <v>0</v>
      </c>
      <c r="J62" s="140">
        <f t="shared" si="15"/>
        <v>0</v>
      </c>
    </row>
    <row r="63" spans="1:10">
      <c r="A63" s="293" t="s">
        <v>13</v>
      </c>
      <c r="B63" s="294"/>
      <c r="C63" s="138"/>
      <c r="D63" s="139"/>
      <c r="E63" s="209"/>
      <c r="F63" s="210"/>
      <c r="G63" s="246"/>
      <c r="H63" s="140">
        <f t="shared" si="13"/>
        <v>0</v>
      </c>
      <c r="I63" s="140">
        <f t="shared" si="14"/>
        <v>0</v>
      </c>
      <c r="J63" s="140">
        <f t="shared" si="15"/>
        <v>0</v>
      </c>
    </row>
    <row r="64" spans="1:10">
      <c r="A64" s="293" t="s">
        <v>13</v>
      </c>
      <c r="B64" s="294"/>
      <c r="C64" s="138"/>
      <c r="D64" s="139"/>
      <c r="E64" s="209"/>
      <c r="F64" s="210"/>
      <c r="G64" s="246"/>
      <c r="H64" s="140">
        <f t="shared" si="13"/>
        <v>0</v>
      </c>
      <c r="I64" s="140">
        <f t="shared" si="14"/>
        <v>0</v>
      </c>
      <c r="J64" s="140">
        <f t="shared" si="15"/>
        <v>0</v>
      </c>
    </row>
    <row r="65" spans="1:10">
      <c r="A65" s="289" t="s">
        <v>48</v>
      </c>
      <c r="B65" s="289"/>
      <c r="C65" s="115" t="s">
        <v>43</v>
      </c>
      <c r="D65" s="116"/>
      <c r="E65" s="212"/>
      <c r="F65" s="213"/>
      <c r="G65" s="247"/>
      <c r="H65" s="117">
        <f t="shared" si="13"/>
        <v>0</v>
      </c>
      <c r="I65" s="117">
        <f t="shared" si="14"/>
        <v>0</v>
      </c>
      <c r="J65" s="117">
        <f t="shared" si="15"/>
        <v>0</v>
      </c>
    </row>
    <row r="66" spans="1:10">
      <c r="A66" s="289" t="s">
        <v>48</v>
      </c>
      <c r="B66" s="289"/>
      <c r="C66" s="115" t="s">
        <v>43</v>
      </c>
      <c r="D66" s="116"/>
      <c r="E66" s="212"/>
      <c r="F66" s="213"/>
      <c r="G66" s="247"/>
      <c r="H66" s="117">
        <f t="shared" si="13"/>
        <v>0</v>
      </c>
      <c r="I66" s="117">
        <f t="shared" si="14"/>
        <v>0</v>
      </c>
      <c r="J66" s="117">
        <f t="shared" si="15"/>
        <v>0</v>
      </c>
    </row>
    <row r="67" spans="1:10">
      <c r="A67" s="290" t="s">
        <v>49</v>
      </c>
      <c r="B67" s="290"/>
      <c r="C67" s="118" t="s">
        <v>44</v>
      </c>
      <c r="D67" s="119"/>
      <c r="E67" s="215"/>
      <c r="F67" s="216"/>
      <c r="G67" s="248"/>
      <c r="H67" s="122">
        <f t="shared" si="13"/>
        <v>0</v>
      </c>
      <c r="I67" s="122">
        <f t="shared" si="14"/>
        <v>0</v>
      </c>
      <c r="J67" s="122">
        <f t="shared" si="15"/>
        <v>0</v>
      </c>
    </row>
    <row r="68" spans="1:10">
      <c r="A68" s="290" t="s">
        <v>49</v>
      </c>
      <c r="B68" s="290"/>
      <c r="C68" s="118" t="s">
        <v>44</v>
      </c>
      <c r="D68" s="119"/>
      <c r="E68" s="215"/>
      <c r="F68" s="216"/>
      <c r="G68" s="248"/>
      <c r="H68" s="122">
        <f t="shared" si="13"/>
        <v>0</v>
      </c>
      <c r="I68" s="122">
        <f t="shared" si="14"/>
        <v>0</v>
      </c>
      <c r="J68" s="122">
        <f t="shared" si="15"/>
        <v>0</v>
      </c>
    </row>
    <row r="69" spans="1:10">
      <c r="A69" s="286" t="s">
        <v>50</v>
      </c>
      <c r="B69" s="286"/>
      <c r="C69" s="125" t="s">
        <v>45</v>
      </c>
      <c r="D69" s="126"/>
      <c r="E69" s="218"/>
      <c r="F69" s="219"/>
      <c r="G69" s="249"/>
      <c r="H69" s="127">
        <f t="shared" si="13"/>
        <v>0</v>
      </c>
      <c r="I69" s="127">
        <f t="shared" si="14"/>
        <v>0</v>
      </c>
      <c r="J69" s="127">
        <f t="shared" si="15"/>
        <v>0</v>
      </c>
    </row>
    <row r="70" spans="1:10">
      <c r="A70" s="286" t="s">
        <v>50</v>
      </c>
      <c r="B70" s="286"/>
      <c r="C70" s="125" t="s">
        <v>45</v>
      </c>
      <c r="D70" s="126"/>
      <c r="E70" s="218"/>
      <c r="F70" s="219"/>
      <c r="G70" s="249"/>
      <c r="H70" s="127">
        <f t="shared" si="13"/>
        <v>0</v>
      </c>
      <c r="I70" s="127">
        <f t="shared" si="14"/>
        <v>0</v>
      </c>
      <c r="J70" s="127">
        <f t="shared" si="15"/>
        <v>0</v>
      </c>
    </row>
    <row r="71" spans="1:10">
      <c r="A71" s="130" t="s">
        <v>51</v>
      </c>
      <c r="B71" s="130"/>
      <c r="C71" s="131" t="s">
        <v>46</v>
      </c>
      <c r="D71" s="132"/>
      <c r="E71" s="221"/>
      <c r="F71" s="222"/>
      <c r="G71" s="250"/>
      <c r="H71" s="133">
        <f t="shared" si="13"/>
        <v>0</v>
      </c>
      <c r="I71" s="133">
        <f t="shared" si="14"/>
        <v>0</v>
      </c>
      <c r="J71" s="133">
        <f t="shared" si="15"/>
        <v>0</v>
      </c>
    </row>
    <row r="72" spans="1:10">
      <c r="A72" s="203" t="s">
        <v>51</v>
      </c>
      <c r="B72" s="203"/>
      <c r="C72" s="131" t="s">
        <v>46</v>
      </c>
      <c r="D72" s="132"/>
      <c r="E72" s="221"/>
      <c r="F72" s="222"/>
      <c r="G72" s="250"/>
      <c r="H72" s="133">
        <f t="shared" si="13"/>
        <v>0</v>
      </c>
      <c r="I72" s="133">
        <f t="shared" si="14"/>
        <v>0</v>
      </c>
      <c r="J72" s="133">
        <f t="shared" si="15"/>
        <v>0</v>
      </c>
    </row>
    <row r="73" spans="1:10">
      <c r="A73" s="73"/>
      <c r="B73" s="73"/>
      <c r="C73" s="74"/>
      <c r="D73" s="75"/>
      <c r="E73" s="76"/>
      <c r="F73" s="77"/>
      <c r="G73" s="78"/>
      <c r="H73" s="79">
        <f>SUM(H57:H72)</f>
        <v>0</v>
      </c>
      <c r="I73" s="79">
        <f>SUM(I57:I72)</f>
        <v>0</v>
      </c>
      <c r="J73" s="79">
        <f>SUM(J57:J72)</f>
        <v>0</v>
      </c>
    </row>
  </sheetData>
  <protectedRanges>
    <protectedRange sqref="G7:I7 G8:G22 D7:D22" name="Base Salaries_1"/>
    <protectedRange sqref="A7:A22" name="Base Salaries_1_1_2"/>
    <protectedRange sqref="B64" name="Base Salaries_1_3"/>
    <protectedRange sqref="A57:A63" name="Base Salaries_1_1_4"/>
  </protectedRanges>
  <mergeCells count="59">
    <mergeCell ref="A9:B9"/>
    <mergeCell ref="A1:J1"/>
    <mergeCell ref="A2:J2"/>
    <mergeCell ref="B3:J3"/>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5:B35"/>
    <mergeCell ref="A22:B22"/>
    <mergeCell ref="A23:B23"/>
    <mergeCell ref="A25:B25"/>
    <mergeCell ref="A26:B26"/>
    <mergeCell ref="A27:B27"/>
    <mergeCell ref="A28:B28"/>
    <mergeCell ref="A29:B29"/>
    <mergeCell ref="A30:B30"/>
    <mergeCell ref="A32:B32"/>
    <mergeCell ref="A33:B33"/>
    <mergeCell ref="A34:B34"/>
    <mergeCell ref="A52:B52"/>
    <mergeCell ref="A36:B36"/>
    <mergeCell ref="A37:B37"/>
    <mergeCell ref="A38:B38"/>
    <mergeCell ref="A39:B39"/>
    <mergeCell ref="A40:B40"/>
    <mergeCell ref="A43:B43"/>
    <mergeCell ref="A44:B44"/>
    <mergeCell ref="A45:B45"/>
    <mergeCell ref="A48:B48"/>
    <mergeCell ref="A49:B49"/>
    <mergeCell ref="A51:B51"/>
    <mergeCell ref="A65:B65"/>
    <mergeCell ref="A53:B53"/>
    <mergeCell ref="A55:B55"/>
    <mergeCell ref="A56:B56"/>
    <mergeCell ref="A57:B57"/>
    <mergeCell ref="A58:B58"/>
    <mergeCell ref="A59:B59"/>
    <mergeCell ref="A60:B60"/>
    <mergeCell ref="A61:B61"/>
    <mergeCell ref="A62:B62"/>
    <mergeCell ref="A63:B63"/>
    <mergeCell ref="A64:B64"/>
    <mergeCell ref="A66:B66"/>
    <mergeCell ref="A67:B67"/>
    <mergeCell ref="A68:B68"/>
    <mergeCell ref="A69:B69"/>
    <mergeCell ref="A70:B70"/>
  </mergeCells>
  <dataValidations count="1">
    <dataValidation type="whole" allowBlank="1" showInputMessage="1" showErrorMessage="1" errorTitle="Numerical Cell" error="Only numbers may be entered in this cell.  Please round to the nearest whole number." sqref="J52 C6:I6 I56:J72 C23:I27 J48:J50 J6:J30 J43:J46 J32:J41 D7:I22" xr:uid="{00000000-0002-0000-0500-000000000000}">
      <formula1>0</formula1>
      <formula2>1000000</formula2>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6"/>
  <sheetViews>
    <sheetView topLeftCell="A10" workbookViewId="0">
      <selection activeCell="A7" sqref="A7:XFD7"/>
    </sheetView>
  </sheetViews>
  <sheetFormatPr defaultRowHeight="12.75"/>
  <cols>
    <col min="1" max="1" width="24" customWidth="1"/>
    <col min="2" max="2" width="74.86328125" style="261" customWidth="1"/>
  </cols>
  <sheetData>
    <row r="1" spans="1:2" ht="13.15">
      <c r="A1" s="344" t="s">
        <v>106</v>
      </c>
      <c r="B1" s="345"/>
    </row>
    <row r="2" spans="1:2" ht="25.5">
      <c r="A2" s="256" t="s">
        <v>107</v>
      </c>
      <c r="B2" s="257" t="s">
        <v>108</v>
      </c>
    </row>
    <row r="3" spans="1:2" ht="38.25">
      <c r="A3" s="256" t="s">
        <v>109</v>
      </c>
      <c r="B3" s="257" t="s">
        <v>110</v>
      </c>
    </row>
    <row r="4" spans="1:2" ht="25.5">
      <c r="A4" s="256" t="s">
        <v>47</v>
      </c>
      <c r="B4" s="257" t="s">
        <v>111</v>
      </c>
    </row>
    <row r="5" spans="1:2" ht="13.15">
      <c r="A5" s="344" t="s">
        <v>112</v>
      </c>
      <c r="B5" s="345"/>
    </row>
    <row r="6" spans="1:2" ht="83.1" customHeight="1">
      <c r="A6" s="340" t="s">
        <v>113</v>
      </c>
      <c r="B6" s="341"/>
    </row>
    <row r="7" spans="1:2" ht="79.5" customHeight="1">
      <c r="A7" s="346" t="s">
        <v>114</v>
      </c>
      <c r="B7" s="341"/>
    </row>
    <row r="8" spans="1:2" ht="39" customHeight="1">
      <c r="A8" s="340" t="s">
        <v>115</v>
      </c>
      <c r="B8" s="341"/>
    </row>
    <row r="9" spans="1:2" ht="40.5" customHeight="1">
      <c r="A9" s="347" t="s">
        <v>116</v>
      </c>
      <c r="B9" s="348"/>
    </row>
    <row r="10" spans="1:2" ht="30.75" customHeight="1">
      <c r="A10" s="340" t="s">
        <v>117</v>
      </c>
      <c r="B10" s="341"/>
    </row>
    <row r="11" spans="1:2" ht="26.25" customHeight="1">
      <c r="A11" s="342" t="s">
        <v>118</v>
      </c>
      <c r="B11" s="343"/>
    </row>
    <row r="12" spans="1:2" ht="13.15">
      <c r="A12" s="344" t="s">
        <v>119</v>
      </c>
      <c r="B12" s="345"/>
    </row>
    <row r="13" spans="1:2">
      <c r="A13" s="342" t="s">
        <v>99</v>
      </c>
      <c r="B13" s="343"/>
    </row>
    <row r="14" spans="1:2">
      <c r="A14" s="258" t="s">
        <v>32</v>
      </c>
      <c r="B14" s="257" t="s">
        <v>100</v>
      </c>
    </row>
    <row r="15" spans="1:2">
      <c r="A15" s="135" t="s">
        <v>55</v>
      </c>
      <c r="B15" s="257" t="s">
        <v>101</v>
      </c>
    </row>
    <row r="16" spans="1:2">
      <c r="A16" s="108" t="s">
        <v>47</v>
      </c>
      <c r="B16" s="257" t="s">
        <v>120</v>
      </c>
    </row>
    <row r="17" spans="1:3">
      <c r="A17" s="112" t="s">
        <v>56</v>
      </c>
      <c r="B17" s="257" t="s">
        <v>121</v>
      </c>
    </row>
    <row r="18" spans="1:3">
      <c r="A18" s="111" t="s">
        <v>57</v>
      </c>
      <c r="B18" s="257" t="s">
        <v>121</v>
      </c>
    </row>
    <row r="19" spans="1:3">
      <c r="A19" s="110" t="s">
        <v>58</v>
      </c>
      <c r="B19" s="257" t="s">
        <v>121</v>
      </c>
    </row>
    <row r="20" spans="1:3">
      <c r="A20" s="109" t="s">
        <v>59</v>
      </c>
      <c r="B20" s="257" t="s">
        <v>121</v>
      </c>
    </row>
    <row r="21" spans="1:3" ht="13.15">
      <c r="A21" s="344" t="s">
        <v>122</v>
      </c>
      <c r="B21" s="345"/>
    </row>
    <row r="22" spans="1:3" ht="25.5">
      <c r="A22" s="259" t="s">
        <v>123</v>
      </c>
      <c r="B22" s="257" t="s">
        <v>124</v>
      </c>
    </row>
    <row r="23" spans="1:3" ht="25.5">
      <c r="A23" s="259" t="s">
        <v>125</v>
      </c>
      <c r="B23" s="257" t="s">
        <v>126</v>
      </c>
      <c r="C23" s="205"/>
    </row>
    <row r="24" spans="1:3">
      <c r="A24" s="260" t="s">
        <v>127</v>
      </c>
      <c r="B24" s="257" t="s">
        <v>128</v>
      </c>
      <c r="C24" s="205"/>
    </row>
    <row r="25" spans="1:3" ht="25.5">
      <c r="A25" s="257" t="s">
        <v>129</v>
      </c>
      <c r="B25" s="257"/>
    </row>
    <row r="26" spans="1:3" ht="26.25" customHeight="1">
      <c r="A26" s="342" t="s">
        <v>130</v>
      </c>
      <c r="B26" s="343"/>
    </row>
  </sheetData>
  <mergeCells count="12">
    <mergeCell ref="A26:B26"/>
    <mergeCell ref="A1:B1"/>
    <mergeCell ref="A5:B5"/>
    <mergeCell ref="A6:B6"/>
    <mergeCell ref="A7:B7"/>
    <mergeCell ref="A8:B8"/>
    <mergeCell ref="A9:B9"/>
    <mergeCell ref="A10:B10"/>
    <mergeCell ref="A11:B11"/>
    <mergeCell ref="A12:B12"/>
    <mergeCell ref="A13:B13"/>
    <mergeCell ref="A21:B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75"/>
  <sheetViews>
    <sheetView topLeftCell="A31" workbookViewId="0">
      <selection activeCell="A52" sqref="A52:B52"/>
    </sheetView>
  </sheetViews>
  <sheetFormatPr defaultColWidth="8.86328125" defaultRowHeight="12.75"/>
  <cols>
    <col min="1" max="1" width="19.73046875" style="15" customWidth="1"/>
    <col min="2" max="2" width="15.73046875" style="15" customWidth="1"/>
    <col min="3" max="9" width="13.1328125" style="15" customWidth="1"/>
    <col min="10" max="10" width="14.59765625" style="15" customWidth="1"/>
    <col min="11" max="11" width="13.73046875" style="3" bestFit="1" customWidth="1"/>
    <col min="12" max="12" width="13" style="3" customWidth="1"/>
    <col min="13" max="16384" width="8.86328125" style="3"/>
  </cols>
  <sheetData>
    <row r="1" spans="1:10" ht="43.5" customHeight="1">
      <c r="A1" s="349" t="s">
        <v>93</v>
      </c>
      <c r="B1" s="350"/>
      <c r="C1" s="350"/>
      <c r="D1" s="350"/>
      <c r="E1" s="350"/>
      <c r="F1" s="350"/>
      <c r="G1" s="350"/>
      <c r="H1" s="350"/>
      <c r="I1" s="350"/>
      <c r="J1" s="351"/>
    </row>
    <row r="2" spans="1:10" ht="5.45" customHeight="1">
      <c r="A2" s="184"/>
      <c r="B2" s="184"/>
      <c r="C2" s="184"/>
      <c r="D2" s="184"/>
      <c r="E2" s="184"/>
      <c r="F2" s="184"/>
      <c r="G2" s="184"/>
      <c r="H2" s="184"/>
      <c r="I2" s="184"/>
      <c r="J2" s="189"/>
    </row>
    <row r="3" spans="1:10" ht="19.5" customHeight="1">
      <c r="A3" s="193" t="s">
        <v>34</v>
      </c>
      <c r="B3" s="312" t="s">
        <v>92</v>
      </c>
      <c r="C3" s="313"/>
      <c r="D3" s="313"/>
      <c r="E3" s="313"/>
      <c r="F3" s="313"/>
      <c r="G3" s="313"/>
      <c r="H3" s="313"/>
      <c r="I3" s="313"/>
      <c r="J3" s="314"/>
    </row>
    <row r="4" spans="1:10" ht="16.5" customHeight="1">
      <c r="A4" s="193" t="s">
        <v>7</v>
      </c>
      <c r="B4" s="36" t="s">
        <v>29</v>
      </c>
      <c r="C4" s="37"/>
      <c r="D4" s="37"/>
      <c r="E4" s="37"/>
      <c r="F4" s="37"/>
      <c r="G4" s="37"/>
      <c r="H4" s="37"/>
      <c r="I4" s="37"/>
      <c r="J4" s="38"/>
    </row>
    <row r="5" spans="1:10" ht="52.5" customHeight="1">
      <c r="A5" s="244" t="s">
        <v>97</v>
      </c>
      <c r="B5" s="40" t="s">
        <v>27</v>
      </c>
      <c r="C5" s="134" t="s">
        <v>32</v>
      </c>
      <c r="D5" s="135" t="s">
        <v>55</v>
      </c>
      <c r="E5" s="108" t="s">
        <v>47</v>
      </c>
      <c r="F5" s="112" t="s">
        <v>56</v>
      </c>
      <c r="G5" s="111" t="s">
        <v>57</v>
      </c>
      <c r="H5" s="110" t="s">
        <v>58</v>
      </c>
      <c r="I5" s="109" t="s">
        <v>59</v>
      </c>
      <c r="J5" s="41" t="s">
        <v>41</v>
      </c>
    </row>
    <row r="6" spans="1:10" ht="13.5" customHeight="1">
      <c r="A6" s="296" t="s">
        <v>8</v>
      </c>
      <c r="B6" s="296"/>
      <c r="C6" s="42"/>
      <c r="D6" s="42"/>
      <c r="E6" s="42"/>
      <c r="F6" s="42"/>
      <c r="G6" s="42"/>
      <c r="H6" s="42"/>
      <c r="I6" s="42"/>
      <c r="J6" s="43"/>
    </row>
    <row r="7" spans="1:10" ht="13.5" customHeight="1">
      <c r="A7" s="291" t="str">
        <f>A57</f>
        <v>Susan Smith, Principal Researcher</v>
      </c>
      <c r="B7" s="292"/>
      <c r="C7" s="44">
        <f>H57</f>
        <v>0</v>
      </c>
      <c r="D7" s="46">
        <f>I57</f>
        <v>28604</v>
      </c>
      <c r="E7" s="46"/>
      <c r="F7" s="46"/>
      <c r="G7" s="47"/>
      <c r="H7" s="47"/>
      <c r="I7" s="47"/>
      <c r="J7" s="48">
        <f>SUM(C7:I7)</f>
        <v>28604</v>
      </c>
    </row>
    <row r="8" spans="1:10" ht="15" customHeight="1">
      <c r="A8" s="291" t="str">
        <f t="shared" ref="A8:A22" si="0">A58</f>
        <v>Rosie Jones, Supervisor</v>
      </c>
      <c r="B8" s="292"/>
      <c r="C8" s="44">
        <f t="shared" ref="C8:D22" si="1">H58</f>
        <v>33830</v>
      </c>
      <c r="D8" s="46">
        <f t="shared" si="1"/>
        <v>0</v>
      </c>
      <c r="E8" s="46"/>
      <c r="F8" s="46"/>
      <c r="G8" s="47"/>
      <c r="H8" s="47"/>
      <c r="I8" s="47"/>
      <c r="J8" s="48">
        <f t="shared" ref="J8:J22" si="2">SUM(C8:I8)</f>
        <v>33830</v>
      </c>
    </row>
    <row r="9" spans="1:10" ht="15" customHeight="1">
      <c r="A9" s="291" t="str">
        <f t="shared" si="0"/>
        <v>Peter Taylor, Technical Staff</v>
      </c>
      <c r="B9" s="292"/>
      <c r="C9" s="44">
        <f t="shared" si="1"/>
        <v>3087</v>
      </c>
      <c r="D9" s="46">
        <f t="shared" si="1"/>
        <v>27778</v>
      </c>
      <c r="E9" s="46"/>
      <c r="F9" s="46"/>
      <c r="G9" s="47"/>
      <c r="H9" s="47"/>
      <c r="I9" s="47"/>
      <c r="J9" s="48">
        <f t="shared" si="2"/>
        <v>30865</v>
      </c>
    </row>
    <row r="10" spans="1:10" ht="15" customHeight="1">
      <c r="A10" s="291" t="str">
        <f t="shared" si="0"/>
        <v>Student(s)</v>
      </c>
      <c r="B10" s="292"/>
      <c r="C10" s="44">
        <f t="shared" si="1"/>
        <v>0</v>
      </c>
      <c r="D10" s="46">
        <f t="shared" si="1"/>
        <v>0</v>
      </c>
      <c r="E10" s="46"/>
      <c r="F10" s="46"/>
      <c r="G10" s="47"/>
      <c r="H10" s="47"/>
      <c r="I10" s="47"/>
      <c r="J10" s="48">
        <f t="shared" si="2"/>
        <v>0</v>
      </c>
    </row>
    <row r="11" spans="1:10" ht="15" customHeight="1">
      <c r="A11" s="291" t="str">
        <f t="shared" si="0"/>
        <v>Other (please specify)</v>
      </c>
      <c r="B11" s="292"/>
      <c r="C11" s="44">
        <f t="shared" si="1"/>
        <v>0</v>
      </c>
      <c r="D11" s="46">
        <f t="shared" si="1"/>
        <v>0</v>
      </c>
      <c r="E11" s="46"/>
      <c r="F11" s="46"/>
      <c r="G11" s="49"/>
      <c r="H11" s="49"/>
      <c r="I11" s="49"/>
      <c r="J11" s="48">
        <f t="shared" si="2"/>
        <v>0</v>
      </c>
    </row>
    <row r="12" spans="1:10" ht="15" customHeight="1">
      <c r="A12" s="291" t="str">
        <f t="shared" si="0"/>
        <v>Other (please specify)</v>
      </c>
      <c r="B12" s="292"/>
      <c r="C12" s="44">
        <f t="shared" si="1"/>
        <v>0</v>
      </c>
      <c r="D12" s="46">
        <f t="shared" si="1"/>
        <v>0</v>
      </c>
      <c r="E12" s="46"/>
      <c r="F12" s="46"/>
      <c r="G12" s="49"/>
      <c r="H12" s="49"/>
      <c r="I12" s="49"/>
      <c r="J12" s="48">
        <f t="shared" si="2"/>
        <v>0</v>
      </c>
    </row>
    <row r="13" spans="1:10" ht="15" customHeight="1">
      <c r="A13" s="291" t="str">
        <f t="shared" si="0"/>
        <v>Other (please specify)</v>
      </c>
      <c r="B13" s="292"/>
      <c r="C13" s="44">
        <f t="shared" si="1"/>
        <v>0</v>
      </c>
      <c r="D13" s="46">
        <f t="shared" si="1"/>
        <v>0</v>
      </c>
      <c r="E13" s="46"/>
      <c r="F13" s="46"/>
      <c r="G13" s="49"/>
      <c r="H13" s="49"/>
      <c r="I13" s="49"/>
      <c r="J13" s="48">
        <f t="shared" si="2"/>
        <v>0</v>
      </c>
    </row>
    <row r="14" spans="1:10" ht="15" customHeight="1">
      <c r="A14" s="291" t="str">
        <f t="shared" si="0"/>
        <v>Other (please specify)</v>
      </c>
      <c r="B14" s="292"/>
      <c r="C14" s="44">
        <f t="shared" si="1"/>
        <v>0</v>
      </c>
      <c r="D14" s="46">
        <f t="shared" si="1"/>
        <v>0</v>
      </c>
      <c r="E14" s="46"/>
      <c r="F14" s="46"/>
      <c r="G14" s="49"/>
      <c r="H14" s="49"/>
      <c r="I14" s="49"/>
      <c r="J14" s="48">
        <f t="shared" si="2"/>
        <v>0</v>
      </c>
    </row>
    <row r="15" spans="1:10" ht="15" customHeight="1">
      <c r="A15" s="333" t="str">
        <f t="shared" si="0"/>
        <v>Dianne Mills, Technical Officer</v>
      </c>
      <c r="B15" s="334"/>
      <c r="C15" s="44">
        <f t="shared" si="1"/>
        <v>0</v>
      </c>
      <c r="D15" s="46"/>
      <c r="E15" s="46"/>
      <c r="F15" s="46">
        <f>I65</f>
        <v>3231</v>
      </c>
      <c r="G15" s="49"/>
      <c r="H15" s="49"/>
      <c r="I15" s="49"/>
      <c r="J15" s="48">
        <f t="shared" si="2"/>
        <v>3231</v>
      </c>
    </row>
    <row r="16" spans="1:10" ht="15" customHeight="1">
      <c r="A16" s="333" t="str">
        <f t="shared" si="0"/>
        <v>Ian Eather, Technical Officer</v>
      </c>
      <c r="B16" s="334"/>
      <c r="C16" s="44">
        <f t="shared" si="1"/>
        <v>0</v>
      </c>
      <c r="D16" s="46"/>
      <c r="E16" s="46"/>
      <c r="F16" s="46">
        <f>I66</f>
        <v>6568</v>
      </c>
      <c r="G16" s="49"/>
      <c r="H16" s="49"/>
      <c r="I16" s="49"/>
      <c r="J16" s="48">
        <f t="shared" si="2"/>
        <v>6568</v>
      </c>
    </row>
    <row r="17" spans="1:10" ht="15" customHeight="1">
      <c r="A17" s="335" t="str">
        <f t="shared" si="0"/>
        <v>Charles Bowen, Other Researcher</v>
      </c>
      <c r="B17" s="336"/>
      <c r="C17" s="44">
        <f t="shared" si="1"/>
        <v>0</v>
      </c>
      <c r="D17" s="46"/>
      <c r="E17" s="46"/>
      <c r="F17" s="46"/>
      <c r="G17" s="49">
        <f>I67</f>
        <v>3095</v>
      </c>
      <c r="H17" s="49"/>
      <c r="I17" s="49"/>
      <c r="J17" s="48">
        <f t="shared" si="2"/>
        <v>3095</v>
      </c>
    </row>
    <row r="18" spans="1:10" ht="15" customHeight="1">
      <c r="A18" s="335" t="str">
        <f t="shared" si="0"/>
        <v>Other P2</v>
      </c>
      <c r="B18" s="336"/>
      <c r="C18" s="44">
        <f t="shared" si="1"/>
        <v>0</v>
      </c>
      <c r="D18" s="46"/>
      <c r="E18" s="46"/>
      <c r="F18" s="46"/>
      <c r="G18" s="49">
        <f>I68</f>
        <v>0</v>
      </c>
      <c r="H18" s="49"/>
      <c r="I18" s="49"/>
      <c r="J18" s="48">
        <f t="shared" si="2"/>
        <v>0</v>
      </c>
    </row>
    <row r="19" spans="1:10" ht="15" customHeight="1">
      <c r="A19" s="337" t="str">
        <f t="shared" si="0"/>
        <v>Amy Wills, researcher</v>
      </c>
      <c r="B19" s="338"/>
      <c r="C19" s="44">
        <f t="shared" si="1"/>
        <v>0</v>
      </c>
      <c r="D19" s="46"/>
      <c r="E19" s="46"/>
      <c r="F19" s="46"/>
      <c r="G19" s="49"/>
      <c r="H19" s="49">
        <f>I69</f>
        <v>42269</v>
      </c>
      <c r="I19" s="49"/>
      <c r="J19" s="48">
        <f t="shared" si="2"/>
        <v>42269</v>
      </c>
    </row>
    <row r="20" spans="1:10" ht="15" customHeight="1">
      <c r="A20" s="337" t="str">
        <f t="shared" si="0"/>
        <v>Harry Grace, researcher</v>
      </c>
      <c r="B20" s="338"/>
      <c r="C20" s="44">
        <f t="shared" si="1"/>
        <v>0</v>
      </c>
      <c r="D20" s="46"/>
      <c r="E20" s="46"/>
      <c r="F20" s="46"/>
      <c r="G20" s="49"/>
      <c r="H20" s="49">
        <f>I70</f>
        <v>2812</v>
      </c>
      <c r="I20" s="49"/>
      <c r="J20" s="48">
        <f t="shared" si="2"/>
        <v>2812</v>
      </c>
    </row>
    <row r="21" spans="1:10" ht="15" customHeight="1">
      <c r="A21" s="331" t="str">
        <f t="shared" si="0"/>
        <v>Billy Ross, TO</v>
      </c>
      <c r="B21" s="332"/>
      <c r="C21" s="44">
        <f t="shared" si="1"/>
        <v>0</v>
      </c>
      <c r="D21" s="46"/>
      <c r="E21" s="46"/>
      <c r="F21" s="46"/>
      <c r="G21" s="49"/>
      <c r="H21" s="49"/>
      <c r="I21" s="49">
        <f>I71</f>
        <v>3385</v>
      </c>
      <c r="J21" s="48">
        <f t="shared" si="2"/>
        <v>3385</v>
      </c>
    </row>
    <row r="22" spans="1:10" ht="15" customHeight="1" thickBot="1">
      <c r="A22" s="331" t="str">
        <f t="shared" si="0"/>
        <v>Claire Conway, TO</v>
      </c>
      <c r="B22" s="332"/>
      <c r="C22" s="44">
        <f t="shared" si="1"/>
        <v>67707</v>
      </c>
      <c r="D22" s="46"/>
      <c r="E22" s="46"/>
      <c r="F22" s="46"/>
      <c r="G22" s="49"/>
      <c r="H22" s="49"/>
      <c r="I22" s="49">
        <f>I72</f>
        <v>0</v>
      </c>
      <c r="J22" s="48">
        <f t="shared" si="2"/>
        <v>67707</v>
      </c>
    </row>
    <row r="23" spans="1:10" ht="14.25" customHeight="1" thickBot="1">
      <c r="A23" s="317" t="s">
        <v>14</v>
      </c>
      <c r="B23" s="318"/>
      <c r="C23" s="50">
        <f t="shared" ref="C23:I23" si="3">SUM(C7:C22)</f>
        <v>104624</v>
      </c>
      <c r="D23" s="136">
        <f t="shared" si="3"/>
        <v>56382</v>
      </c>
      <c r="E23" s="106">
        <f t="shared" si="3"/>
        <v>0</v>
      </c>
      <c r="F23" s="113">
        <f t="shared" si="3"/>
        <v>9799</v>
      </c>
      <c r="G23" s="120">
        <f t="shared" si="3"/>
        <v>3095</v>
      </c>
      <c r="H23" s="123">
        <f t="shared" si="3"/>
        <v>45081</v>
      </c>
      <c r="I23" s="128">
        <f t="shared" si="3"/>
        <v>3385</v>
      </c>
      <c r="J23" s="50">
        <f>SUM(C23:I23)</f>
        <v>222366</v>
      </c>
    </row>
    <row r="24" spans="1:10" ht="13.5" customHeight="1">
      <c r="A24" s="326" t="s">
        <v>15</v>
      </c>
      <c r="B24" s="327"/>
      <c r="C24" s="51"/>
      <c r="D24" s="51"/>
      <c r="E24" s="51"/>
      <c r="F24" s="51"/>
      <c r="G24" s="51"/>
      <c r="H24" s="51"/>
      <c r="I24" s="51"/>
      <c r="J24" s="52"/>
    </row>
    <row r="25" spans="1:10" ht="15" customHeight="1">
      <c r="A25" s="319" t="s">
        <v>16</v>
      </c>
      <c r="B25" s="320"/>
      <c r="C25" s="47">
        <f>ROUND(C$23*0.11,0)</f>
        <v>11509</v>
      </c>
      <c r="D25" s="47"/>
      <c r="E25" s="47"/>
      <c r="F25" s="47"/>
      <c r="G25" s="47"/>
      <c r="H25" s="47"/>
      <c r="I25" s="47"/>
      <c r="J25" s="53">
        <f>SUM(C25:I25)</f>
        <v>11509</v>
      </c>
    </row>
    <row r="26" spans="1:10" ht="15" customHeight="1">
      <c r="A26" s="319" t="s">
        <v>17</v>
      </c>
      <c r="B26" s="320"/>
      <c r="C26" s="47">
        <f>ROUND(C$23*0.0645,0)</f>
        <v>6748</v>
      </c>
      <c r="D26" s="47"/>
      <c r="E26" s="47"/>
      <c r="F26" s="47"/>
      <c r="G26" s="47"/>
      <c r="H26" s="47"/>
      <c r="I26" s="47"/>
      <c r="J26" s="53">
        <f t="shared" ref="J26:J28" si="4">SUM(C26:I26)</f>
        <v>6748</v>
      </c>
    </row>
    <row r="27" spans="1:10" ht="15" customHeight="1">
      <c r="A27" s="319" t="s">
        <v>18</v>
      </c>
      <c r="B27" s="320"/>
      <c r="C27" s="47">
        <f>ROUND(C$23*0.0203,0)</f>
        <v>2124</v>
      </c>
      <c r="D27" s="47"/>
      <c r="E27" s="47"/>
      <c r="F27" s="47"/>
      <c r="G27" s="47"/>
      <c r="H27" s="47"/>
      <c r="I27" s="47"/>
      <c r="J27" s="53">
        <f t="shared" si="4"/>
        <v>2124</v>
      </c>
    </row>
    <row r="28" spans="1:10" ht="15" customHeight="1" thickBot="1">
      <c r="A28" s="321" t="s">
        <v>13</v>
      </c>
      <c r="B28" s="322"/>
      <c r="C28" s="49">
        <f>ROUND(C$23*0.054,0)</f>
        <v>5650</v>
      </c>
      <c r="D28" s="49"/>
      <c r="E28" s="49"/>
      <c r="F28" s="49"/>
      <c r="G28" s="49"/>
      <c r="H28" s="49"/>
      <c r="I28" s="49"/>
      <c r="J28" s="53">
        <f t="shared" si="4"/>
        <v>5650</v>
      </c>
    </row>
    <row r="29" spans="1:10" ht="15" customHeight="1" thickBot="1">
      <c r="A29" s="323" t="s">
        <v>19</v>
      </c>
      <c r="B29" s="324"/>
      <c r="C29" s="50">
        <f t="shared" ref="C29:I29" si="5">SUM(C25:C28)</f>
        <v>26031</v>
      </c>
      <c r="D29" s="136">
        <f t="shared" si="5"/>
        <v>0</v>
      </c>
      <c r="E29" s="106">
        <f t="shared" si="5"/>
        <v>0</v>
      </c>
      <c r="F29" s="113">
        <f t="shared" si="5"/>
        <v>0</v>
      </c>
      <c r="G29" s="120">
        <f t="shared" si="5"/>
        <v>0</v>
      </c>
      <c r="H29" s="123">
        <f t="shared" si="5"/>
        <v>0</v>
      </c>
      <c r="I29" s="128">
        <f t="shared" si="5"/>
        <v>0</v>
      </c>
      <c r="J29" s="50">
        <f>SUM(C29:I29)</f>
        <v>26031</v>
      </c>
    </row>
    <row r="30" spans="1:10" ht="15.75" customHeight="1" thickBot="1">
      <c r="A30" s="315" t="s">
        <v>35</v>
      </c>
      <c r="B30" s="315"/>
      <c r="C30" s="50">
        <f t="shared" ref="C30:I30" si="6">C29+C23</f>
        <v>130655</v>
      </c>
      <c r="D30" s="136">
        <f t="shared" si="6"/>
        <v>56382</v>
      </c>
      <c r="E30" s="106">
        <f t="shared" si="6"/>
        <v>0</v>
      </c>
      <c r="F30" s="113">
        <f t="shared" si="6"/>
        <v>9799</v>
      </c>
      <c r="G30" s="120">
        <f t="shared" si="6"/>
        <v>3095</v>
      </c>
      <c r="H30" s="123">
        <f t="shared" si="6"/>
        <v>45081</v>
      </c>
      <c r="I30" s="128">
        <f t="shared" si="6"/>
        <v>3385</v>
      </c>
      <c r="J30" s="50">
        <f>SUM(C30:I30)</f>
        <v>248397</v>
      </c>
    </row>
    <row r="31" spans="1:10" ht="15" customHeight="1">
      <c r="A31" s="325" t="s">
        <v>21</v>
      </c>
      <c r="B31" s="306"/>
      <c r="C31" s="54"/>
      <c r="D31" s="55"/>
      <c r="E31" s="55"/>
      <c r="F31" s="55"/>
      <c r="G31" s="55"/>
      <c r="H31" s="55"/>
      <c r="I31" s="55"/>
      <c r="J31" s="56"/>
    </row>
    <row r="32" spans="1:10" ht="15" customHeight="1">
      <c r="A32" s="295" t="s">
        <v>82</v>
      </c>
      <c r="B32" s="295"/>
      <c r="C32" s="47">
        <v>50000</v>
      </c>
      <c r="D32" s="47"/>
      <c r="E32" s="47"/>
      <c r="F32" s="47"/>
      <c r="G32" s="47"/>
      <c r="H32" s="47"/>
      <c r="I32" s="47"/>
      <c r="J32" s="53">
        <f>SUM(C32:I32)</f>
        <v>50000</v>
      </c>
    </row>
    <row r="33" spans="1:10" ht="15" customHeight="1">
      <c r="A33" s="295" t="s">
        <v>83</v>
      </c>
      <c r="B33" s="295"/>
      <c r="C33" s="47">
        <v>5000</v>
      </c>
      <c r="D33" s="47"/>
      <c r="E33" s="47"/>
      <c r="F33" s="47"/>
      <c r="G33" s="47"/>
      <c r="H33" s="47"/>
      <c r="I33" s="47"/>
      <c r="J33" s="53">
        <f t="shared" ref="J33:J40" si="7">SUM(C33:I33)</f>
        <v>5000</v>
      </c>
    </row>
    <row r="34" spans="1:10" ht="15" customHeight="1">
      <c r="A34" s="295" t="s">
        <v>84</v>
      </c>
      <c r="B34" s="295"/>
      <c r="C34" s="47">
        <v>5000</v>
      </c>
      <c r="D34" s="47"/>
      <c r="E34" s="47"/>
      <c r="F34" s="47"/>
      <c r="G34" s="47"/>
      <c r="H34" s="47"/>
      <c r="I34" s="47"/>
      <c r="J34" s="53">
        <f t="shared" si="7"/>
        <v>5000</v>
      </c>
    </row>
    <row r="35" spans="1:10" ht="15" customHeight="1">
      <c r="A35" s="295" t="s">
        <v>85</v>
      </c>
      <c r="B35" s="295"/>
      <c r="C35" s="47">
        <v>20986</v>
      </c>
      <c r="D35" s="47"/>
      <c r="E35" s="47"/>
      <c r="F35" s="47"/>
      <c r="G35" s="47"/>
      <c r="H35" s="47"/>
      <c r="I35" s="47"/>
      <c r="J35" s="53">
        <f t="shared" si="7"/>
        <v>20986</v>
      </c>
    </row>
    <row r="36" spans="1:10" ht="15" customHeight="1">
      <c r="A36" s="295" t="s">
        <v>86</v>
      </c>
      <c r="B36" s="295"/>
      <c r="C36" s="47">
        <v>3466</v>
      </c>
      <c r="D36" s="47"/>
      <c r="E36" s="47"/>
      <c r="F36" s="47"/>
      <c r="G36" s="47"/>
      <c r="H36" s="47"/>
      <c r="I36" s="47"/>
      <c r="J36" s="53">
        <f t="shared" si="7"/>
        <v>3466</v>
      </c>
    </row>
    <row r="37" spans="1:10" ht="15" customHeight="1">
      <c r="A37" s="295" t="s">
        <v>90</v>
      </c>
      <c r="B37" s="295"/>
      <c r="C37" s="47"/>
      <c r="D37" s="47">
        <v>5000</v>
      </c>
      <c r="E37" s="47"/>
      <c r="F37" s="47"/>
      <c r="G37" s="47"/>
      <c r="H37" s="47"/>
      <c r="I37" s="47"/>
      <c r="J37" s="53">
        <f t="shared" si="7"/>
        <v>5000</v>
      </c>
    </row>
    <row r="38" spans="1:10" ht="15" customHeight="1">
      <c r="A38" s="295" t="s">
        <v>91</v>
      </c>
      <c r="B38" s="295"/>
      <c r="C38" s="47"/>
      <c r="D38" s="47">
        <v>3000</v>
      </c>
      <c r="E38" s="47"/>
      <c r="F38" s="47"/>
      <c r="G38" s="47"/>
      <c r="H38" s="47"/>
      <c r="I38" s="47"/>
      <c r="J38" s="53">
        <f t="shared" si="7"/>
        <v>3000</v>
      </c>
    </row>
    <row r="39" spans="1:10" ht="15" customHeight="1">
      <c r="A39" s="295"/>
      <c r="B39" s="295"/>
      <c r="C39" s="47"/>
      <c r="D39" s="47"/>
      <c r="E39" s="47"/>
      <c r="F39" s="47"/>
      <c r="G39" s="47"/>
      <c r="H39" s="47"/>
      <c r="I39" s="47"/>
      <c r="J39" s="53">
        <f t="shared" si="7"/>
        <v>0</v>
      </c>
    </row>
    <row r="40" spans="1:10" ht="15" customHeight="1" thickBot="1">
      <c r="A40" s="295"/>
      <c r="B40" s="295"/>
      <c r="C40" s="47"/>
      <c r="D40" s="49"/>
      <c r="E40" s="49"/>
      <c r="F40" s="49"/>
      <c r="G40" s="49"/>
      <c r="H40" s="49"/>
      <c r="I40" s="49"/>
      <c r="J40" s="53">
        <f t="shared" si="7"/>
        <v>0</v>
      </c>
    </row>
    <row r="41" spans="1:10" ht="15.75" customHeight="1" thickBot="1">
      <c r="A41" s="315" t="s">
        <v>22</v>
      </c>
      <c r="B41" s="316"/>
      <c r="C41" s="50">
        <f t="shared" ref="C41:I41" si="8">SUM(C32:C40)</f>
        <v>84452</v>
      </c>
      <c r="D41" s="136">
        <f t="shared" si="8"/>
        <v>8000</v>
      </c>
      <c r="E41" s="106">
        <f t="shared" si="8"/>
        <v>0</v>
      </c>
      <c r="F41" s="113">
        <f t="shared" si="8"/>
        <v>0</v>
      </c>
      <c r="G41" s="120">
        <f t="shared" si="8"/>
        <v>0</v>
      </c>
      <c r="H41" s="123">
        <f t="shared" si="8"/>
        <v>0</v>
      </c>
      <c r="I41" s="128">
        <f t="shared" si="8"/>
        <v>0</v>
      </c>
      <c r="J41" s="50">
        <f>SUM(C41:I41)</f>
        <v>92452</v>
      </c>
    </row>
    <row r="42" spans="1:10" ht="15" customHeight="1">
      <c r="A42" s="325" t="s">
        <v>26</v>
      </c>
      <c r="B42" s="306"/>
      <c r="C42" s="57"/>
      <c r="D42" s="58"/>
      <c r="E42" s="58"/>
      <c r="F42" s="58"/>
      <c r="G42" s="58"/>
      <c r="H42" s="58"/>
      <c r="I42" s="58"/>
      <c r="J42" s="59"/>
    </row>
    <row r="43" spans="1:10" ht="15" customHeight="1">
      <c r="A43" s="295" t="s">
        <v>87</v>
      </c>
      <c r="B43" s="295"/>
      <c r="C43" s="47">
        <v>3000</v>
      </c>
      <c r="D43" s="47"/>
      <c r="E43" s="47"/>
      <c r="F43" s="47"/>
      <c r="G43" s="47"/>
      <c r="H43" s="47"/>
      <c r="I43" s="47"/>
      <c r="J43" s="53">
        <f>SUM(C43:I43)</f>
        <v>3000</v>
      </c>
    </row>
    <row r="44" spans="1:10" ht="15" customHeight="1">
      <c r="A44" s="295"/>
      <c r="B44" s="295"/>
      <c r="C44" s="47"/>
      <c r="D44" s="47"/>
      <c r="E44" s="47"/>
      <c r="F44" s="47"/>
      <c r="G44" s="47"/>
      <c r="H44" s="47"/>
      <c r="I44" s="47"/>
      <c r="J44" s="53">
        <f t="shared" ref="J44:J45" si="9">SUM(C44:I44)</f>
        <v>0</v>
      </c>
    </row>
    <row r="45" spans="1:10" ht="15" customHeight="1" thickBot="1">
      <c r="A45" s="295"/>
      <c r="B45" s="295"/>
      <c r="C45" s="49"/>
      <c r="D45" s="49"/>
      <c r="E45" s="49"/>
      <c r="F45" s="49"/>
      <c r="G45" s="49"/>
      <c r="H45" s="49"/>
      <c r="I45" s="49"/>
      <c r="J45" s="53">
        <f t="shared" si="9"/>
        <v>0</v>
      </c>
    </row>
    <row r="46" spans="1:10" ht="15.75" customHeight="1" thickBot="1">
      <c r="A46" s="2"/>
      <c r="B46" s="200" t="s">
        <v>23</v>
      </c>
      <c r="C46" s="50">
        <f t="shared" ref="C46:I46" si="10">SUM(C43:C45)</f>
        <v>3000</v>
      </c>
      <c r="D46" s="136">
        <f t="shared" si="10"/>
        <v>0</v>
      </c>
      <c r="E46" s="106">
        <f t="shared" si="10"/>
        <v>0</v>
      </c>
      <c r="F46" s="113">
        <f t="shared" si="10"/>
        <v>0</v>
      </c>
      <c r="G46" s="120">
        <f t="shared" si="10"/>
        <v>0</v>
      </c>
      <c r="H46" s="123">
        <f t="shared" si="10"/>
        <v>0</v>
      </c>
      <c r="I46" s="128">
        <f t="shared" si="10"/>
        <v>0</v>
      </c>
      <c r="J46" s="50">
        <f>SUM(C46:I46)</f>
        <v>3000</v>
      </c>
    </row>
    <row r="47" spans="1:10" ht="15" customHeight="1">
      <c r="A47" s="309" t="s">
        <v>24</v>
      </c>
      <c r="B47" s="309"/>
      <c r="C47" s="61"/>
      <c r="D47" s="51"/>
      <c r="E47" s="51"/>
      <c r="F47" s="51"/>
      <c r="G47" s="51"/>
      <c r="H47" s="51"/>
      <c r="I47" s="51"/>
      <c r="J47" s="62"/>
    </row>
    <row r="48" spans="1:10" ht="15" customHeight="1">
      <c r="A48" s="295" t="s">
        <v>88</v>
      </c>
      <c r="B48" s="295"/>
      <c r="C48" s="63">
        <v>2000</v>
      </c>
      <c r="D48" s="47"/>
      <c r="E48" s="47"/>
      <c r="F48" s="47"/>
      <c r="G48" s="47"/>
      <c r="H48" s="47"/>
      <c r="I48" s="47"/>
      <c r="J48" s="53">
        <f>SUM(C48:H48)</f>
        <v>2000</v>
      </c>
    </row>
    <row r="49" spans="1:12" ht="15" customHeight="1" thickBot="1">
      <c r="A49" s="295" t="s">
        <v>89</v>
      </c>
      <c r="B49" s="295"/>
      <c r="C49" s="49">
        <v>3000</v>
      </c>
      <c r="D49" s="49">
        <v>1000</v>
      </c>
      <c r="E49" s="49"/>
      <c r="F49" s="49"/>
      <c r="G49" s="49"/>
      <c r="H49" s="49"/>
      <c r="I49" s="49"/>
      <c r="J49" s="53">
        <f>SUM(C49:H49)</f>
        <v>4000</v>
      </c>
    </row>
    <row r="50" spans="1:12" ht="15.75" customHeight="1" thickBot="1">
      <c r="A50" s="2"/>
      <c r="B50" s="200" t="s">
        <v>25</v>
      </c>
      <c r="C50" s="50">
        <f>SUM(C48:C49)</f>
        <v>5000</v>
      </c>
      <c r="D50" s="136">
        <f>SUM(D48:D49)</f>
        <v>1000</v>
      </c>
      <c r="E50" s="106">
        <f>SUM(E48:E49)</f>
        <v>0</v>
      </c>
      <c r="F50" s="113">
        <f>SUM(F47:F48)</f>
        <v>0</v>
      </c>
      <c r="G50" s="120">
        <f>SUM(G48:G49)</f>
        <v>0</v>
      </c>
      <c r="H50" s="123">
        <f>SUM(H48:H49)</f>
        <v>0</v>
      </c>
      <c r="I50" s="128">
        <f>SUM(I48:I49)</f>
        <v>0</v>
      </c>
      <c r="J50" s="50">
        <f>SUM(C50:I50)</f>
        <v>6000</v>
      </c>
    </row>
    <row r="51" spans="1:12" ht="13.15" thickBot="1">
      <c r="A51" s="307" t="s">
        <v>37</v>
      </c>
      <c r="B51" s="308"/>
      <c r="C51" s="64">
        <f t="shared" ref="C51:J51" si="11">SUM(C50,C46,C41,C30)</f>
        <v>223107</v>
      </c>
      <c r="D51" s="137">
        <f t="shared" si="11"/>
        <v>65382</v>
      </c>
      <c r="E51" s="107">
        <f t="shared" si="11"/>
        <v>0</v>
      </c>
      <c r="F51" s="114">
        <f t="shared" si="11"/>
        <v>9799</v>
      </c>
      <c r="G51" s="121">
        <f t="shared" si="11"/>
        <v>3095</v>
      </c>
      <c r="H51" s="124">
        <f t="shared" si="11"/>
        <v>45081</v>
      </c>
      <c r="I51" s="129">
        <f t="shared" si="11"/>
        <v>3385</v>
      </c>
      <c r="J51" s="64">
        <f t="shared" si="11"/>
        <v>349849</v>
      </c>
      <c r="K51" s="4"/>
    </row>
    <row r="52" spans="1:12" ht="15" customHeight="1" thickBot="1">
      <c r="A52" s="305" t="s">
        <v>98</v>
      </c>
      <c r="B52" s="306"/>
      <c r="C52" s="47">
        <f>ROUND(C51*0.2079,0)</f>
        <v>46384</v>
      </c>
      <c r="D52" s="47">
        <f>SUM(J57:J64)</f>
        <v>62182</v>
      </c>
      <c r="E52" s="47">
        <v>0</v>
      </c>
      <c r="F52" s="47">
        <f>SUM(J65:J66)</f>
        <v>13025</v>
      </c>
      <c r="G52" s="47">
        <f>SUM(J67:J68)</f>
        <v>5725</v>
      </c>
      <c r="H52" s="47">
        <f>SUM(J69:J70)</f>
        <v>76637</v>
      </c>
      <c r="I52" s="47">
        <f>SUM(J71:J72)</f>
        <v>120857</v>
      </c>
      <c r="J52" s="229">
        <f>SUM(C52:I52)</f>
        <v>324810</v>
      </c>
    </row>
    <row r="53" spans="1:12" ht="13.15" thickBot="1">
      <c r="A53" s="307" t="s">
        <v>38</v>
      </c>
      <c r="B53" s="308"/>
      <c r="C53" s="64">
        <f>+C51+C52</f>
        <v>269491</v>
      </c>
      <c r="D53" s="137">
        <f t="shared" ref="D53:J53" si="12">+D51+D52</f>
        <v>127564</v>
      </c>
      <c r="E53" s="107">
        <f t="shared" si="12"/>
        <v>0</v>
      </c>
      <c r="F53" s="114">
        <f t="shared" si="12"/>
        <v>22824</v>
      </c>
      <c r="G53" s="121">
        <f t="shared" si="12"/>
        <v>8820</v>
      </c>
      <c r="H53" s="124">
        <f t="shared" si="12"/>
        <v>121718</v>
      </c>
      <c r="I53" s="129">
        <f t="shared" si="12"/>
        <v>124242</v>
      </c>
      <c r="J53" s="64">
        <f t="shared" si="12"/>
        <v>674659</v>
      </c>
      <c r="K53" s="28"/>
      <c r="L53" s="224"/>
    </row>
    <row r="54" spans="1:12">
      <c r="A54" s="185" t="s">
        <v>42</v>
      </c>
      <c r="B54" s="185"/>
      <c r="C54" s="185"/>
      <c r="D54" s="185"/>
      <c r="E54" s="185"/>
      <c r="F54" s="185"/>
      <c r="G54" s="185"/>
      <c r="H54" s="186"/>
      <c r="I54" s="186"/>
      <c r="J54" s="105" t="str">
        <f>IF(J73=D52+F52+G52+H52+I52,"In-kind balanced","Error in-kind not balanced")</f>
        <v>In-kind balanced</v>
      </c>
      <c r="K54" s="28"/>
      <c r="L54" s="224"/>
    </row>
    <row r="55" spans="1:12" s="8" customFormat="1" ht="51.75" customHeight="1">
      <c r="A55" s="287" t="s">
        <v>63</v>
      </c>
      <c r="B55" s="287"/>
      <c r="C55" s="5" t="s">
        <v>61</v>
      </c>
      <c r="D55" s="5" t="s">
        <v>64</v>
      </c>
      <c r="E55" s="5" t="s">
        <v>65</v>
      </c>
      <c r="F55" s="5" t="s">
        <v>66</v>
      </c>
      <c r="G55" s="5" t="s">
        <v>67</v>
      </c>
      <c r="H55" s="5" t="s">
        <v>30</v>
      </c>
      <c r="I55" s="5" t="s">
        <v>31</v>
      </c>
      <c r="J55" s="5" t="s">
        <v>62</v>
      </c>
      <c r="K55" s="225"/>
      <c r="L55" s="225"/>
    </row>
    <row r="56" spans="1:12">
      <c r="A56" s="288" t="s">
        <v>33</v>
      </c>
      <c r="B56" s="288"/>
      <c r="C56" s="65" t="s">
        <v>32</v>
      </c>
      <c r="D56" s="67">
        <v>100000</v>
      </c>
      <c r="E56" s="206">
        <v>0.5</v>
      </c>
      <c r="F56" s="207">
        <v>0.1</v>
      </c>
      <c r="G56" s="208">
        <v>1.1200000000000001</v>
      </c>
      <c r="H56" s="67">
        <f>ROUND(D56*E56*F56,0)</f>
        <v>5000</v>
      </c>
      <c r="I56" s="68">
        <f>ROUND(ROUND(D56*E56,0)-H56,0)</f>
        <v>45000</v>
      </c>
      <c r="J56" s="68">
        <f>ROUND(D56*E56*G56,0)</f>
        <v>56000</v>
      </c>
      <c r="K56" s="226"/>
      <c r="L56" s="227"/>
    </row>
    <row r="57" spans="1:12">
      <c r="A57" s="291" t="s">
        <v>70</v>
      </c>
      <c r="B57" s="292"/>
      <c r="C57" s="138"/>
      <c r="D57" s="139">
        <v>95346</v>
      </c>
      <c r="E57" s="209">
        <v>0.3</v>
      </c>
      <c r="F57" s="210">
        <v>0</v>
      </c>
      <c r="G57" s="211">
        <v>0.67049999999999998</v>
      </c>
      <c r="H57" s="140">
        <f t="shared" ref="H57:H72" si="13">ROUND(D57*E57*F57,0)</f>
        <v>0</v>
      </c>
      <c r="I57" s="140">
        <f t="shared" ref="I57:I72" si="14">ROUND(ROUND(D57*E57,0)-H57,0)</f>
        <v>28604</v>
      </c>
      <c r="J57" s="140">
        <f t="shared" ref="J57:J72" si="15">ROUND(D57*E57*G57,0)</f>
        <v>19179</v>
      </c>
      <c r="K57" s="227"/>
      <c r="L57" s="227"/>
    </row>
    <row r="58" spans="1:12">
      <c r="A58" s="291" t="s">
        <v>68</v>
      </c>
      <c r="B58" s="292"/>
      <c r="C58" s="138"/>
      <c r="D58" s="139">
        <v>67659</v>
      </c>
      <c r="E58" s="209">
        <v>0.5</v>
      </c>
      <c r="F58" s="210">
        <v>1</v>
      </c>
      <c r="G58" s="211">
        <v>0.66900000000000004</v>
      </c>
      <c r="H58" s="140">
        <f t="shared" si="13"/>
        <v>33830</v>
      </c>
      <c r="I58" s="140">
        <f t="shared" si="14"/>
        <v>0</v>
      </c>
      <c r="J58" s="140">
        <f t="shared" si="15"/>
        <v>22632</v>
      </c>
      <c r="K58" s="227"/>
      <c r="L58" s="227"/>
    </row>
    <row r="59" spans="1:12">
      <c r="A59" s="291" t="s">
        <v>69</v>
      </c>
      <c r="B59" s="292"/>
      <c r="C59" s="138"/>
      <c r="D59" s="139">
        <v>61730</v>
      </c>
      <c r="E59" s="209">
        <v>0.5</v>
      </c>
      <c r="F59" s="210">
        <v>0.1</v>
      </c>
      <c r="G59" s="211">
        <v>0.66</v>
      </c>
      <c r="H59" s="140">
        <f t="shared" si="13"/>
        <v>3087</v>
      </c>
      <c r="I59" s="140">
        <f t="shared" si="14"/>
        <v>27778</v>
      </c>
      <c r="J59" s="140">
        <f t="shared" si="15"/>
        <v>20371</v>
      </c>
      <c r="K59" s="227"/>
      <c r="L59" s="227"/>
    </row>
    <row r="60" spans="1:12">
      <c r="A60" s="293" t="s">
        <v>12</v>
      </c>
      <c r="B60" s="294"/>
      <c r="C60" s="138"/>
      <c r="D60" s="139"/>
      <c r="E60" s="209"/>
      <c r="F60" s="210"/>
      <c r="G60" s="211"/>
      <c r="H60" s="140">
        <f t="shared" si="13"/>
        <v>0</v>
      </c>
      <c r="I60" s="140">
        <f t="shared" si="14"/>
        <v>0</v>
      </c>
      <c r="J60" s="140">
        <f t="shared" si="15"/>
        <v>0</v>
      </c>
      <c r="K60" s="227"/>
      <c r="L60" s="227"/>
    </row>
    <row r="61" spans="1:12">
      <c r="A61" s="293" t="s">
        <v>13</v>
      </c>
      <c r="B61" s="294"/>
      <c r="C61" s="138"/>
      <c r="D61" s="139"/>
      <c r="E61" s="209"/>
      <c r="F61" s="210"/>
      <c r="G61" s="211"/>
      <c r="H61" s="140">
        <f t="shared" si="13"/>
        <v>0</v>
      </c>
      <c r="I61" s="140">
        <f t="shared" si="14"/>
        <v>0</v>
      </c>
      <c r="J61" s="140">
        <f t="shared" si="15"/>
        <v>0</v>
      </c>
      <c r="K61" s="227"/>
      <c r="L61" s="227"/>
    </row>
    <row r="62" spans="1:12">
      <c r="A62" s="293" t="s">
        <v>13</v>
      </c>
      <c r="B62" s="294"/>
      <c r="C62" s="138"/>
      <c r="D62" s="139"/>
      <c r="E62" s="209"/>
      <c r="F62" s="210"/>
      <c r="G62" s="211"/>
      <c r="H62" s="140">
        <f t="shared" si="13"/>
        <v>0</v>
      </c>
      <c r="I62" s="140">
        <f t="shared" si="14"/>
        <v>0</v>
      </c>
      <c r="J62" s="140">
        <f t="shared" si="15"/>
        <v>0</v>
      </c>
      <c r="K62" s="227"/>
      <c r="L62" s="227"/>
    </row>
    <row r="63" spans="1:12">
      <c r="A63" s="293" t="s">
        <v>13</v>
      </c>
      <c r="B63" s="294"/>
      <c r="C63" s="138"/>
      <c r="D63" s="139"/>
      <c r="E63" s="209"/>
      <c r="F63" s="210"/>
      <c r="G63" s="211"/>
      <c r="H63" s="140">
        <f t="shared" si="13"/>
        <v>0</v>
      </c>
      <c r="I63" s="140">
        <f t="shared" si="14"/>
        <v>0</v>
      </c>
      <c r="J63" s="140">
        <f t="shared" si="15"/>
        <v>0</v>
      </c>
      <c r="K63" s="227"/>
      <c r="L63" s="227"/>
    </row>
    <row r="64" spans="1:12">
      <c r="A64" s="293" t="s">
        <v>13</v>
      </c>
      <c r="B64" s="294"/>
      <c r="C64" s="138"/>
      <c r="D64" s="139"/>
      <c r="E64" s="209"/>
      <c r="F64" s="210"/>
      <c r="G64" s="211"/>
      <c r="H64" s="140">
        <f t="shared" si="13"/>
        <v>0</v>
      </c>
      <c r="I64" s="140">
        <f t="shared" si="14"/>
        <v>0</v>
      </c>
      <c r="J64" s="140">
        <f t="shared" si="15"/>
        <v>0</v>
      </c>
      <c r="K64" s="227"/>
      <c r="L64" s="227"/>
    </row>
    <row r="65" spans="1:12">
      <c r="A65" s="289" t="s">
        <v>71</v>
      </c>
      <c r="B65" s="289"/>
      <c r="C65" s="115" t="s">
        <v>74</v>
      </c>
      <c r="D65" s="116">
        <v>131360</v>
      </c>
      <c r="E65" s="212">
        <v>2.46E-2</v>
      </c>
      <c r="F65" s="213">
        <v>0</v>
      </c>
      <c r="G65" s="214">
        <v>1.329</v>
      </c>
      <c r="H65" s="117">
        <f t="shared" si="13"/>
        <v>0</v>
      </c>
      <c r="I65" s="117">
        <f t="shared" si="14"/>
        <v>3231</v>
      </c>
      <c r="J65" s="117">
        <f t="shared" si="15"/>
        <v>4295</v>
      </c>
      <c r="K65" s="227"/>
      <c r="L65" s="227"/>
    </row>
    <row r="66" spans="1:12">
      <c r="A66" s="289" t="s">
        <v>73</v>
      </c>
      <c r="B66" s="289"/>
      <c r="C66" s="115" t="s">
        <v>74</v>
      </c>
      <c r="D66" s="116">
        <v>131360</v>
      </c>
      <c r="E66" s="212">
        <v>0.05</v>
      </c>
      <c r="F66" s="213">
        <v>0</v>
      </c>
      <c r="G66" s="214">
        <v>1.3290999999999999</v>
      </c>
      <c r="H66" s="117">
        <f t="shared" si="13"/>
        <v>0</v>
      </c>
      <c r="I66" s="117">
        <f t="shared" si="14"/>
        <v>6568</v>
      </c>
      <c r="J66" s="117">
        <f t="shared" si="15"/>
        <v>8730</v>
      </c>
      <c r="K66" s="227"/>
      <c r="L66" s="227"/>
    </row>
    <row r="67" spans="1:12">
      <c r="A67" s="290" t="s">
        <v>72</v>
      </c>
      <c r="B67" s="290"/>
      <c r="C67" s="118" t="s">
        <v>75</v>
      </c>
      <c r="D67" s="119">
        <v>103155</v>
      </c>
      <c r="E67" s="215">
        <v>0.03</v>
      </c>
      <c r="F67" s="216">
        <v>0</v>
      </c>
      <c r="G67" s="217">
        <v>1.85</v>
      </c>
      <c r="H67" s="122">
        <f t="shared" si="13"/>
        <v>0</v>
      </c>
      <c r="I67" s="122">
        <f t="shared" si="14"/>
        <v>3095</v>
      </c>
      <c r="J67" s="122">
        <f t="shared" si="15"/>
        <v>5725</v>
      </c>
      <c r="K67" s="227"/>
      <c r="L67" s="227"/>
    </row>
    <row r="68" spans="1:12">
      <c r="A68" s="290" t="s">
        <v>49</v>
      </c>
      <c r="B68" s="290"/>
      <c r="C68" s="118" t="s">
        <v>44</v>
      </c>
      <c r="D68" s="119"/>
      <c r="E68" s="215"/>
      <c r="F68" s="216"/>
      <c r="G68" s="217"/>
      <c r="H68" s="122">
        <f t="shared" si="13"/>
        <v>0</v>
      </c>
      <c r="I68" s="122">
        <f t="shared" si="14"/>
        <v>0</v>
      </c>
      <c r="J68" s="122">
        <f t="shared" si="15"/>
        <v>0</v>
      </c>
      <c r="K68" s="227"/>
      <c r="L68" s="227"/>
    </row>
    <row r="69" spans="1:12">
      <c r="A69" s="286" t="s">
        <v>76</v>
      </c>
      <c r="B69" s="286"/>
      <c r="C69" s="125" t="s">
        <v>77</v>
      </c>
      <c r="D69" s="126">
        <v>165760</v>
      </c>
      <c r="E69" s="218">
        <v>0.255</v>
      </c>
      <c r="F69" s="219">
        <v>0</v>
      </c>
      <c r="G69" s="220">
        <v>1.7</v>
      </c>
      <c r="H69" s="127">
        <f t="shared" si="13"/>
        <v>0</v>
      </c>
      <c r="I69" s="127">
        <f t="shared" si="14"/>
        <v>42269</v>
      </c>
      <c r="J69" s="127">
        <f t="shared" si="15"/>
        <v>71857</v>
      </c>
      <c r="K69" s="227"/>
      <c r="L69" s="227"/>
    </row>
    <row r="70" spans="1:12">
      <c r="A70" s="286" t="s">
        <v>78</v>
      </c>
      <c r="B70" s="286"/>
      <c r="C70" s="125" t="s">
        <v>77</v>
      </c>
      <c r="D70" s="126">
        <v>124961</v>
      </c>
      <c r="E70" s="218">
        <v>2.2499999999999999E-2</v>
      </c>
      <c r="F70" s="219">
        <v>0</v>
      </c>
      <c r="G70" s="220">
        <v>1.7</v>
      </c>
      <c r="H70" s="127">
        <f t="shared" si="13"/>
        <v>0</v>
      </c>
      <c r="I70" s="127">
        <f t="shared" si="14"/>
        <v>2812</v>
      </c>
      <c r="J70" s="127">
        <f t="shared" si="15"/>
        <v>4780</v>
      </c>
      <c r="K70" s="227"/>
      <c r="L70" s="227"/>
    </row>
    <row r="71" spans="1:12">
      <c r="A71" s="130" t="s">
        <v>79</v>
      </c>
      <c r="B71" s="130"/>
      <c r="C71" s="131" t="s">
        <v>80</v>
      </c>
      <c r="D71" s="132">
        <v>90276</v>
      </c>
      <c r="E71" s="221">
        <v>3.7499999999999999E-2</v>
      </c>
      <c r="F71" s="222">
        <v>0</v>
      </c>
      <c r="G71" s="223">
        <v>1.7</v>
      </c>
      <c r="H71" s="133">
        <f t="shared" si="13"/>
        <v>0</v>
      </c>
      <c r="I71" s="133">
        <f t="shared" si="14"/>
        <v>3385</v>
      </c>
      <c r="J71" s="133">
        <f t="shared" si="15"/>
        <v>5755</v>
      </c>
      <c r="K71" s="227"/>
      <c r="L71" s="227"/>
    </row>
    <row r="72" spans="1:12">
      <c r="A72" s="203" t="s">
        <v>81</v>
      </c>
      <c r="B72" s="203"/>
      <c r="C72" s="131" t="s">
        <v>80</v>
      </c>
      <c r="D72" s="132">
        <v>90276</v>
      </c>
      <c r="E72" s="221">
        <v>0.75</v>
      </c>
      <c r="F72" s="222">
        <v>1</v>
      </c>
      <c r="G72" s="223">
        <v>1.7</v>
      </c>
      <c r="H72" s="133">
        <f t="shared" si="13"/>
        <v>67707</v>
      </c>
      <c r="I72" s="133">
        <f t="shared" si="14"/>
        <v>0</v>
      </c>
      <c r="J72" s="133">
        <f t="shared" si="15"/>
        <v>115102</v>
      </c>
      <c r="K72" s="227"/>
      <c r="L72" s="227"/>
    </row>
    <row r="73" spans="1:12">
      <c r="A73" s="204"/>
      <c r="B73" s="202"/>
      <c r="C73" s="202"/>
      <c r="D73" s="201"/>
      <c r="E73" s="201"/>
      <c r="F73" s="201"/>
      <c r="G73" s="201"/>
      <c r="H73" s="79">
        <f>SUM(H57:H72)</f>
        <v>104624</v>
      </c>
      <c r="I73" s="79">
        <f>SUM(I57:I72)</f>
        <v>117742</v>
      </c>
      <c r="J73" s="79">
        <f>SUM(J57:J72)</f>
        <v>278426</v>
      </c>
      <c r="K73" s="228"/>
      <c r="L73" s="228"/>
    </row>
    <row r="74" spans="1:12">
      <c r="K74" s="28"/>
      <c r="L74" s="224"/>
    </row>
    <row r="75" spans="1:12">
      <c r="K75" s="224"/>
      <c r="L75" s="224"/>
    </row>
  </sheetData>
  <protectedRanges>
    <protectedRange sqref="G7:I7 G8:G22" name="Base Salaries"/>
    <protectedRange sqref="A7:A22" name="Base Salaries_1_1"/>
    <protectedRange sqref="B64" name="Base Salaries_1_2"/>
    <protectedRange sqref="A57:A63" name="Base Salaries_1_1_1"/>
  </protectedRanges>
  <mergeCells count="64">
    <mergeCell ref="A67:B67"/>
    <mergeCell ref="A68:B68"/>
    <mergeCell ref="A69:B69"/>
    <mergeCell ref="A70:B70"/>
    <mergeCell ref="A61:B61"/>
    <mergeCell ref="A62:B62"/>
    <mergeCell ref="A63:B63"/>
    <mergeCell ref="A64:B64"/>
    <mergeCell ref="A65:B65"/>
    <mergeCell ref="A66:B66"/>
    <mergeCell ref="A60:B60"/>
    <mergeCell ref="A47:B47"/>
    <mergeCell ref="A48:B48"/>
    <mergeCell ref="A49:B49"/>
    <mergeCell ref="A51:B51"/>
    <mergeCell ref="A52:B52"/>
    <mergeCell ref="A53:B53"/>
    <mergeCell ref="A55:B55"/>
    <mergeCell ref="A56:B56"/>
    <mergeCell ref="A57:B57"/>
    <mergeCell ref="A58:B58"/>
    <mergeCell ref="A59:B59"/>
    <mergeCell ref="A45:B45"/>
    <mergeCell ref="A34:B34"/>
    <mergeCell ref="A35:B35"/>
    <mergeCell ref="A36:B36"/>
    <mergeCell ref="A37:B37"/>
    <mergeCell ref="A38:B38"/>
    <mergeCell ref="A39:B39"/>
    <mergeCell ref="A40:B40"/>
    <mergeCell ref="A41:B41"/>
    <mergeCell ref="A42:B42"/>
    <mergeCell ref="A43:B43"/>
    <mergeCell ref="A44:B44"/>
    <mergeCell ref="A33:B33"/>
    <mergeCell ref="A22:B22"/>
    <mergeCell ref="A23:B23"/>
    <mergeCell ref="A24:B24"/>
    <mergeCell ref="A25:B25"/>
    <mergeCell ref="A26:B26"/>
    <mergeCell ref="A27:B27"/>
    <mergeCell ref="A28:B28"/>
    <mergeCell ref="A29:B29"/>
    <mergeCell ref="A30:B30"/>
    <mergeCell ref="A31:B31"/>
    <mergeCell ref="A32:B32"/>
    <mergeCell ref="A21:B21"/>
    <mergeCell ref="A10:B10"/>
    <mergeCell ref="A11:B11"/>
    <mergeCell ref="A12:B12"/>
    <mergeCell ref="A13:B13"/>
    <mergeCell ref="A14:B14"/>
    <mergeCell ref="A15:B15"/>
    <mergeCell ref="A16:B16"/>
    <mergeCell ref="A17:B17"/>
    <mergeCell ref="A18:B18"/>
    <mergeCell ref="A19:B19"/>
    <mergeCell ref="A20:B20"/>
    <mergeCell ref="A9:B9"/>
    <mergeCell ref="A1:J1"/>
    <mergeCell ref="B3:J3"/>
    <mergeCell ref="A6:B6"/>
    <mergeCell ref="A7:B7"/>
    <mergeCell ref="A8:B8"/>
  </mergeCells>
  <dataValidations count="1">
    <dataValidation type="whole" allowBlank="1" showInputMessage="1" showErrorMessage="1" errorTitle="Numerical Cell" error="Only numbers may be entered in this cell.  Please round to the nearest whole number." sqref="J32:J41 C6:I6 J52 C23:C27 E23:I27 J6:J30 J43:J46 D7:D27 F7:I22 J48:J50 I56:L72" xr:uid="{00000000-0002-0000-0700-000000000000}">
      <formula1>0</formula1>
      <formula2>1000000</formula2>
    </dataValidation>
  </dataValidations>
  <pageMargins left="0.17" right="0.16" top="0.18" bottom="0.16" header="0.16" footer="0.16"/>
  <pageSetup paperSize="9" scale="72"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3b3f925-4b5d-49ab-b59f-8940b608eb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586F544B6E674D9E40EE140C711B18" ma:contentTypeVersion="14" ma:contentTypeDescription="Create a new document." ma:contentTypeScope="" ma:versionID="6f7bfa7e3329441703a1e7c2dcd963b5">
  <xsd:schema xmlns:xsd="http://www.w3.org/2001/XMLSchema" xmlns:xs="http://www.w3.org/2001/XMLSchema" xmlns:p="http://schemas.microsoft.com/office/2006/metadata/properties" xmlns:ns2="23b3f925-4b5d-49ab-b59f-8940b608eba0" xmlns:ns3="260656ec-54b1-49be-9f82-95b5de8f08f7" targetNamespace="http://schemas.microsoft.com/office/2006/metadata/properties" ma:root="true" ma:fieldsID="7e0d106ac5af217a7e155388be05407f" ns2:_="" ns3:_="">
    <xsd:import namespace="23b3f925-4b5d-49ab-b59f-8940b608eba0"/>
    <xsd:import namespace="260656ec-54b1-49be-9f82-95b5de8f08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b3f925-4b5d-49ab-b59f-8940b608eb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0656ec-54b1-49be-9f82-95b5de8f08f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67811B-5FBD-4805-A226-E2A20C32E05F}">
  <ds:schemaRefs>
    <ds:schemaRef ds:uri="23b3f925-4b5d-49ab-b59f-8940b608eba0"/>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terms/"/>
    <ds:schemaRef ds:uri="260656ec-54b1-49be-9f82-95b5de8f08f7"/>
    <ds:schemaRef ds:uri="http://purl.org/dc/dcmitype/"/>
  </ds:schemaRefs>
</ds:datastoreItem>
</file>

<file path=customXml/itemProps2.xml><?xml version="1.0" encoding="utf-8"?>
<ds:datastoreItem xmlns:ds="http://schemas.openxmlformats.org/officeDocument/2006/customXml" ds:itemID="{C0CD959E-ABE4-43E8-AF1E-39F35668E972}">
  <ds:schemaRefs>
    <ds:schemaRef ds:uri="http://schemas.microsoft.com/sharepoint/v3/contenttype/forms"/>
  </ds:schemaRefs>
</ds:datastoreItem>
</file>

<file path=customXml/itemProps3.xml><?xml version="1.0" encoding="utf-8"?>
<ds:datastoreItem xmlns:ds="http://schemas.openxmlformats.org/officeDocument/2006/customXml" ds:itemID="{EAF1795A-77C4-4164-B522-D5B5721A30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Budget Summary</vt:lpstr>
      <vt:lpstr>Year 1 $</vt:lpstr>
      <vt:lpstr>Year 2 $</vt:lpstr>
      <vt:lpstr>Year 3 $</vt:lpstr>
      <vt:lpstr>Year 4 $</vt:lpstr>
      <vt:lpstr>Year 5 $</vt:lpstr>
      <vt:lpstr>Instructions</vt:lpstr>
      <vt:lpstr>Example Sheet</vt:lpstr>
      <vt:lpstr>'Budget Summary'!Print_Area</vt:lpstr>
      <vt:lpstr>'Example Sheet'!Print_Area</vt:lpstr>
      <vt:lpstr>'Year 1 $'!Print_Area</vt:lpstr>
      <vt:lpstr>'Year 2 $'!Print_Area</vt:lpstr>
      <vt:lpstr>'Year 3 $'!Print_Area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ktaylor</dc:creator>
  <cp:lastModifiedBy>Megan Baker</cp:lastModifiedBy>
  <cp:lastPrinted>2018-08-28T05:17:20Z</cp:lastPrinted>
  <dcterms:created xsi:type="dcterms:W3CDTF">2005-10-20T15:08:33Z</dcterms:created>
  <dcterms:modified xsi:type="dcterms:W3CDTF">2021-08-23T06:13:58Z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0x010100D3586F544B6E674D9E40EE140C711B18</vt:lpwstr>
  </property>
  <property fmtid="{D5CDD505-2E9C-101B-9397-08002B2CF9AE}" pid="3" name="Order">
    <vt:r8>929800</vt:r8>
  </property>
</Properties>
</file>